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ARQ. LUIS JUAN\Documents\Departamento de Planeacion\DIREC.ORDENAMIENTO TERRITORIAL\ACTUALIZACIÓN DE INFORMACIÓN TRANSPARENCIA 2018-2020\TRAZOS\"/>
    </mc:Choice>
  </mc:AlternateContent>
  <xr:revisionPtr revIDLastSave="0" documentId="13_ncr:1_{4D4B71EF-776B-4FBD-A8B7-138DD03735D5}" xr6:coauthVersionLast="45" xr6:coauthVersionMax="45" xr10:uidLastSave="{00000000-0000-0000-0000-000000000000}"/>
  <bookViews>
    <workbookView xWindow="-120" yWindow="-120" windowWidth="20730" windowHeight="11160" tabRatio="638" firstSheet="2" activeTab="6" xr2:uid="{00000000-000D-0000-FFFF-FFFF00000000}"/>
  </bookViews>
  <sheets>
    <sheet name="ENERO 2020 " sheetId="13" r:id="rId1"/>
    <sheet name="FEBRERO 2020" sheetId="2" r:id="rId2"/>
    <sheet name="MARZO 2020" sheetId="7" r:id="rId3"/>
    <sheet name="ABRIL 2020 " sheetId="14" r:id="rId4"/>
    <sheet name="MAYO 2020" sheetId="15" r:id="rId5"/>
    <sheet name="JUNIO 2020" sheetId="16" r:id="rId6"/>
    <sheet name="JULIO 2020 " sheetId="17" r:id="rId7"/>
    <sheet name="AGOSTO 2020" sheetId="18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8" l="1"/>
  <c r="I30" i="17"/>
  <c r="B30" i="17"/>
  <c r="B30" i="16"/>
  <c r="B35" i="15"/>
  <c r="I30" i="16"/>
  <c r="I29" i="14"/>
  <c r="B29" i="14"/>
  <c r="I29" i="7"/>
  <c r="B29" i="7"/>
  <c r="I28" i="18"/>
  <c r="I28" i="17"/>
  <c r="I28" i="16"/>
  <c r="I33" i="15"/>
  <c r="I27" i="14"/>
  <c r="I27" i="7" l="1"/>
  <c r="I27" i="2"/>
  <c r="I25" i="2"/>
  <c r="B27" i="2"/>
  <c r="I22" i="13"/>
</calcChain>
</file>

<file path=xl/sharedStrings.xml><?xml version="1.0" encoding="utf-8"?>
<sst xmlns="http://schemas.openxmlformats.org/spreadsheetml/2006/main" count="467" uniqueCount="291">
  <si>
    <t>FECHA:</t>
  </si>
  <si>
    <t xml:space="preserve">PERIODO: </t>
  </si>
  <si>
    <t>ESTADO:</t>
  </si>
  <si>
    <t>PROMOTOR/ TRÁMITE</t>
  </si>
  <si>
    <t>FECHA</t>
  </si>
  <si>
    <t>NO.</t>
  </si>
  <si>
    <t>FOLIO</t>
  </si>
  <si>
    <t>SOLICITANTE</t>
  </si>
  <si>
    <t>SOLICITUD</t>
  </si>
  <si>
    <t>DOMICILIO</t>
  </si>
  <si>
    <t>INGRESO</t>
  </si>
  <si>
    <t>ELABORACIÓN</t>
  </si>
  <si>
    <t>NO. RECIBO</t>
  </si>
  <si>
    <t>COSTO</t>
  </si>
  <si>
    <t>ENTREGADOS</t>
  </si>
  <si>
    <t>DICTAMENES DE TRAZOS, USOS Y DESTINOS ESPECIFICOS</t>
  </si>
  <si>
    <t>SUBDIVISION</t>
  </si>
  <si>
    <t>DEPARTAMENTOS</t>
  </si>
  <si>
    <t>TOTAL</t>
  </si>
  <si>
    <t>No. DE REGISTROS 7</t>
  </si>
  <si>
    <t>ACUMULADOS</t>
  </si>
  <si>
    <t>TOTAL ACUMULADO</t>
  </si>
  <si>
    <t>CASA DUPLEX</t>
  </si>
  <si>
    <t>DIRECCION DE ORDENAMIENTO TERRITORIAL</t>
  </si>
  <si>
    <t>TERRAZA FAMILIAR</t>
  </si>
  <si>
    <t>31 DE ENERO DE 2020</t>
  </si>
  <si>
    <t>01/01/2020 AL 31/01/2020</t>
  </si>
  <si>
    <t>TR-003/20</t>
  </si>
  <si>
    <t>HUMBERTO ALVAREZ GONZALEZ</t>
  </si>
  <si>
    <t>DONATO GUERRA OROZCO #489</t>
  </si>
  <si>
    <t>TR-004/20</t>
  </si>
  <si>
    <t xml:space="preserve">ELISA ANABEL CONTRERAS </t>
  </si>
  <si>
    <t>GABRIEL RUIZ #6</t>
  </si>
  <si>
    <t>TR-006/20</t>
  </si>
  <si>
    <t>VERONICA URBICA VALENCIA</t>
  </si>
  <si>
    <t>KIOSCO</t>
  </si>
  <si>
    <t>AV. TECNOLOGICO S/N</t>
  </si>
  <si>
    <t>TR-007/20</t>
  </si>
  <si>
    <t>GAS VULCANO SA DE CV</t>
  </si>
  <si>
    <t>ESTACION DE SERVICIOS</t>
  </si>
  <si>
    <t>MANUEL M DIEGUEZ LARA S/N</t>
  </si>
  <si>
    <t>No. DE REGISTROS 4</t>
  </si>
  <si>
    <t>29 DE FEBRERO DEL 2019</t>
  </si>
  <si>
    <t>01/02/2019 AL 29/02/2019</t>
  </si>
  <si>
    <t>TR-011/20</t>
  </si>
  <si>
    <t>IGNACIO SANCHEZ CARDENAS</t>
  </si>
  <si>
    <t>LIMON #455</t>
  </si>
  <si>
    <t>TR-012/20</t>
  </si>
  <si>
    <t>GUILLERMO VELASCO FREGOSO</t>
  </si>
  <si>
    <t>MOCHITLA S/N</t>
  </si>
  <si>
    <t>TR-013/20</t>
  </si>
  <si>
    <t>RUBEN OCEGUERA GARCIA</t>
  </si>
  <si>
    <t>RIO NILO #47</t>
  </si>
  <si>
    <t>TR-014/20</t>
  </si>
  <si>
    <t>AVO ALZE SPR DE RL DE CV</t>
  </si>
  <si>
    <t>EMPAQUE</t>
  </si>
  <si>
    <t>GORDIANO GUZMAN S/N</t>
  </si>
  <si>
    <t>TR-015/20</t>
  </si>
  <si>
    <t xml:space="preserve">MARIA ESPERANZA VILLANUEVA </t>
  </si>
  <si>
    <t>PASTELERIA</t>
  </si>
  <si>
    <t>GRAL. MANUEL M. DIEGUEZ #34</t>
  </si>
  <si>
    <t>TR-017/20</t>
  </si>
  <si>
    <t>BLANCA ESTHELA GUDIÑO PARRA</t>
  </si>
  <si>
    <t>PLAN DE SAN LUIS #110</t>
  </si>
  <si>
    <t>TR-018/20</t>
  </si>
  <si>
    <t>MARISELA RAMIREZ PEREZ</t>
  </si>
  <si>
    <t>VENUSTIANO CARRANZA S/N</t>
  </si>
  <si>
    <t xml:space="preserve">SUBDIVISION </t>
  </si>
  <si>
    <t>31 DE MARZO DEL 2020</t>
  </si>
  <si>
    <t>01/03/2020 AL 31/03/2020</t>
  </si>
  <si>
    <t>TR-019/20</t>
  </si>
  <si>
    <t>ELEAZAR OCEGUERA AGUAYO</t>
  </si>
  <si>
    <t>TURISTICO CAMPESTRE</t>
  </si>
  <si>
    <t>COLONIA SI NOMBRE</t>
  </si>
  <si>
    <t>TR-020/20</t>
  </si>
  <si>
    <t>ELSA IVETTE ALDANA</t>
  </si>
  <si>
    <t>HABITACIONAL UNIFAMILIAR</t>
  </si>
  <si>
    <t xml:space="preserve">JOSE MARIA GONZALEZ </t>
  </si>
  <si>
    <t>TR-023/20</t>
  </si>
  <si>
    <t>RICARDO JIMENEZ RAMIREZ</t>
  </si>
  <si>
    <t>CASA HABITACION Y GIM</t>
  </si>
  <si>
    <t>TR-027/20</t>
  </si>
  <si>
    <t>COMBU EXPRESS SA DE CV</t>
  </si>
  <si>
    <t>TR-025/20</t>
  </si>
  <si>
    <t>ANTONIO HERNANDEZ ARANDA</t>
  </si>
  <si>
    <t>TR-030/20</t>
  </si>
  <si>
    <t>JOSE JAVIER AVALOS MENDIOLA</t>
  </si>
  <si>
    <t>TR-033/20</t>
  </si>
  <si>
    <t>OSCAR MANUEL QUINTERO MAGAÑA</t>
  </si>
  <si>
    <t>OFICINAS</t>
  </si>
  <si>
    <t>HUMBOLT # 206</t>
  </si>
  <si>
    <t>BRAVO # 236</t>
  </si>
  <si>
    <t>BENITO JUAREZ GARCIA # 139 INT5</t>
  </si>
  <si>
    <t>GONZALEZ ORTEGA # 11</t>
  </si>
  <si>
    <t>ANDRES QUINTANA ROO # 24</t>
  </si>
  <si>
    <t>30 DE ABRIL DEL 2020</t>
  </si>
  <si>
    <t>01/04/2020 AL 30/04/2020</t>
  </si>
  <si>
    <t>TR-037/20</t>
  </si>
  <si>
    <t>PROVEEDORA AGRICOLA TECOMAN</t>
  </si>
  <si>
    <t>BODEGAS Y OFICINAS</t>
  </si>
  <si>
    <t>JOSE MARIA GONZALEZ DE HERMOSILLO 579</t>
  </si>
  <si>
    <t>TR-038/20</t>
  </si>
  <si>
    <t>ROSA ISELA ESPARZA CASTELLANOS</t>
  </si>
  <si>
    <t>ANTONIO ROSALES 197</t>
  </si>
  <si>
    <t>TR-039/20</t>
  </si>
  <si>
    <t>IRMA RODRIGUEZ FABELA</t>
  </si>
  <si>
    <t>LOTIFICACION H4U</t>
  </si>
  <si>
    <t xml:space="preserve">FRAY PEDRO DE GANTE </t>
  </si>
  <si>
    <t>TR-040/20</t>
  </si>
  <si>
    <t>MARIA EUGENIA Y MARTHA FLORES MENDOZA</t>
  </si>
  <si>
    <t>SUB</t>
  </si>
  <si>
    <t>LA MORITA</t>
  </si>
  <si>
    <t>TR-041/20</t>
  </si>
  <si>
    <t>RAMON CORONA MADRIGAL 142</t>
  </si>
  <si>
    <t>30 DE MAYO  DEL 2020</t>
  </si>
  <si>
    <t>01/05/2020 AL 31/05/2020</t>
  </si>
  <si>
    <t>TR-045/20</t>
  </si>
  <si>
    <t>MARIA ROSARIO HERNANDEZ DE LA CRUZ</t>
  </si>
  <si>
    <t>LOCAL Y CASA HABITACION</t>
  </si>
  <si>
    <t>TUXPAN 244</t>
  </si>
  <si>
    <t>TR-046/20</t>
  </si>
  <si>
    <t>ABEL Y ESTHER RODRIGUEZ TORRES</t>
  </si>
  <si>
    <t>VALLARTA 148</t>
  </si>
  <si>
    <t>TR-047/20</t>
  </si>
  <si>
    <t>PAULINA LIZETTE HERNANDEZ</t>
  </si>
  <si>
    <t>CUAUHTEMOC 197</t>
  </si>
  <si>
    <t>TR-048/20</t>
  </si>
  <si>
    <t>ANTONIO VALENCIA DEL TORO</t>
  </si>
  <si>
    <t>OFICINAS Y DEPARTAMENTO</t>
  </si>
  <si>
    <t>JUAN JOSE ARREOLA ZUÑIGA 712</t>
  </si>
  <si>
    <t>TR-049/20</t>
  </si>
  <si>
    <t>ARMANDO SOLORZANO RAMOS</t>
  </si>
  <si>
    <t>MELCHOR OCAMPO 215</t>
  </si>
  <si>
    <t>TR-050/20</t>
  </si>
  <si>
    <t>JOSE SANTIAGO VACA CORTES</t>
  </si>
  <si>
    <t>CONSTITUCION 551</t>
  </si>
  <si>
    <t>TR-051/20</t>
  </si>
  <si>
    <t>AGUSTIN CIBRIAN GARCIA</t>
  </si>
  <si>
    <t>MEDELLIN 2515</t>
  </si>
  <si>
    <t>TR-052/20</t>
  </si>
  <si>
    <t>MARIA DEL CARMEN HERNANDEZ SANCHEZ</t>
  </si>
  <si>
    <t>VENUSTIANO CARRANZA 240</t>
  </si>
  <si>
    <t>TR-053/20</t>
  </si>
  <si>
    <t>JAIME LOPEZ DIAZ</t>
  </si>
  <si>
    <t xml:space="preserve">APASTEPETL </t>
  </si>
  <si>
    <t>TR-054/20</t>
  </si>
  <si>
    <t>ISRAEL LOPEZ DIAZ</t>
  </si>
  <si>
    <t>TR-055/20</t>
  </si>
  <si>
    <t>JAIME MENDEZ MONTES</t>
  </si>
  <si>
    <t>LIBORIO MONTES 138</t>
  </si>
  <si>
    <t>TR-056/20</t>
  </si>
  <si>
    <t>ROSA MARIA GONZALEZ SILVA</t>
  </si>
  <si>
    <t>JUAN JOSE ZARAGOZA</t>
  </si>
  <si>
    <t>TR-57/20</t>
  </si>
  <si>
    <t>VICENTE BENEDICTO ROMERO RODRIGUEZ</t>
  </si>
  <si>
    <t>MOCHITLA</t>
  </si>
  <si>
    <t>TR-58/20</t>
  </si>
  <si>
    <t>ESTANISLAO CORTES ALVARADO</t>
  </si>
  <si>
    <t>LOCAL Y SERVICCIOS BARRIALES</t>
  </si>
  <si>
    <t>MAIZ 329</t>
  </si>
  <si>
    <t>TR-60/20</t>
  </si>
  <si>
    <t>ROBERTO PEREZ VARGAS</t>
  </si>
  <si>
    <t>JOSE MARIA MORELOS Y PAVON 2</t>
  </si>
  <si>
    <t>TR-61/20</t>
  </si>
  <si>
    <t>JUAN CARLOS GOMEZ</t>
  </si>
  <si>
    <t>OBISPO SERAFIN VAZQUEZ 599-597</t>
  </si>
  <si>
    <t>TR-062/20</t>
  </si>
  <si>
    <t>MARTHA CATALINA CERDA GUTIERREZ</t>
  </si>
  <si>
    <t>SUBDIVICION</t>
  </si>
  <si>
    <t>PROL. ZAPOTLAN 117</t>
  </si>
  <si>
    <t>TR-063/20</t>
  </si>
  <si>
    <t>SERGIO RAMON MAGAÑA GARCIA</t>
  </si>
  <si>
    <t>HABITACIONAL/ COMERCIAL</t>
  </si>
  <si>
    <t>IGNACIO COMONFORT 8</t>
  </si>
  <si>
    <t>TR-066/20</t>
  </si>
  <si>
    <t>RAGONZVILL SA DE CV</t>
  </si>
  <si>
    <t>ESTACION DE SERVICIO</t>
  </si>
  <si>
    <t>OBISPO SERAFIN VAZQUEZ ELIZALDE 523</t>
  </si>
  <si>
    <t>TR-67/20</t>
  </si>
  <si>
    <t>ANGELA URIBE SEDANO</t>
  </si>
  <si>
    <t>CENTRAL PARK 22</t>
  </si>
  <si>
    <t>TR-068/20</t>
  </si>
  <si>
    <t xml:space="preserve">MARIA DEL CARMEN CHAVEZ CAMPOS </t>
  </si>
  <si>
    <t xml:space="preserve">TEQUILA </t>
  </si>
  <si>
    <t>TR-069/20</t>
  </si>
  <si>
    <t>PEDRO GUERRERO GUERRERO</t>
  </si>
  <si>
    <t>HABITACIONAL UNIFAMILIAR DENSIDAD ALTA</t>
  </si>
  <si>
    <t>PEDRO</t>
  </si>
  <si>
    <t>TR070/20</t>
  </si>
  <si>
    <t>MARIA ANA ROSA MUNGUIA BRACAMONTES</t>
  </si>
  <si>
    <t>SUB BAJO REGIMEN DE CONDOMINIO</t>
  </si>
  <si>
    <t>LAZARO CARDENAS DEL RIO 43</t>
  </si>
  <si>
    <t>TR-071/20</t>
  </si>
  <si>
    <t>MARIA ANGELINA CAMACHO ARIAS</t>
  </si>
  <si>
    <t>HABITACIONAL PLURIFAMILIAR</t>
  </si>
  <si>
    <t>MOCTEZUMA 455</t>
  </si>
  <si>
    <t>TR-073/20</t>
  </si>
  <si>
    <t>JULIAN CASTILLO HORTA</t>
  </si>
  <si>
    <t>LOCALES COMERCIALES Y CASA HABITACION</t>
  </si>
  <si>
    <t xml:space="preserve">CALZADA MADERO Y CARRANZA </t>
  </si>
  <si>
    <t>TR-074/20</t>
  </si>
  <si>
    <t>CERRITOS PRODUCE SPR DE RL</t>
  </si>
  <si>
    <t>BODEGA TALLER DE INSUMOS AGRICOLA</t>
  </si>
  <si>
    <t xml:space="preserve">COLINAS DEL NEVADO  </t>
  </si>
  <si>
    <t>TR-076/20</t>
  </si>
  <si>
    <t>GRUPO CONSTRUCTOR FERNANDEZ</t>
  </si>
  <si>
    <t>JOSE MA. MENDEZ</t>
  </si>
  <si>
    <t>30 DE JUNIO  DEL 2020</t>
  </si>
  <si>
    <t>01/06/2020 AL 30/06/2020</t>
  </si>
  <si>
    <t>TR-077/20</t>
  </si>
  <si>
    <t>JOSEFINA IMELDA GUTIERREZ GODINEZ</t>
  </si>
  <si>
    <t>CASA HABITACION UNIFAMILIAR</t>
  </si>
  <si>
    <t>MOCTEZUMA 16</t>
  </si>
  <si>
    <t>TR-078/20</t>
  </si>
  <si>
    <t>ISAEL MORALES MEDINA</t>
  </si>
  <si>
    <t xml:space="preserve">LOCAL COMERCIAL Y CASA HABITACION </t>
  </si>
  <si>
    <t>OBISPO SERAFIN VAZQUEZ ELIZALDE</t>
  </si>
  <si>
    <t>TR-079/20</t>
  </si>
  <si>
    <t>GUILLERMO REYES ALCARAZ</t>
  </si>
  <si>
    <t>LOCAL Y OFICINA</t>
  </si>
  <si>
    <t>COLON 639</t>
  </si>
  <si>
    <t>TR-80/20</t>
  </si>
  <si>
    <t>HUGO BENITEZ HUETA</t>
  </si>
  <si>
    <t>LOCAL COMERCIAL Y OFICINAS</t>
  </si>
  <si>
    <t>CALZADA MADERO Y CARRANZA 268</t>
  </si>
  <si>
    <t>TR-81/25</t>
  </si>
  <si>
    <t>FRANCISCO JAVIER OCHOA RAMIREZ</t>
  </si>
  <si>
    <t>RESTAURANTE-BAR</t>
  </si>
  <si>
    <t>CONSTITUCION 301</t>
  </si>
  <si>
    <t>TR-82/20</t>
  </si>
  <si>
    <t>CONSTRUCTORA ROASA SA DE CV</t>
  </si>
  <si>
    <t xml:space="preserve">ALBERTO CARDENAS JIMENEZ </t>
  </si>
  <si>
    <t>TR- 87/20</t>
  </si>
  <si>
    <t>TEODORO SANDOVAL BARRAZA</t>
  </si>
  <si>
    <t>UNIFAMILIAR, DENSIDA ALTA</t>
  </si>
  <si>
    <t>XOCHITLALPAN 29</t>
  </si>
  <si>
    <t>TR-084/20</t>
  </si>
  <si>
    <t>MARIA GUADALUPE JUAREZ GOMEZ</t>
  </si>
  <si>
    <t xml:space="preserve">EL OZOTE </t>
  </si>
  <si>
    <t>TR-085/20</t>
  </si>
  <si>
    <t>ADRIANA CARREON BARAJAS</t>
  </si>
  <si>
    <t>VIGIA 58</t>
  </si>
  <si>
    <t>TR-086/20</t>
  </si>
  <si>
    <t>GABRIEL PEREZ DE LA MORA</t>
  </si>
  <si>
    <t xml:space="preserve">HERMENEGILDO GALEANA </t>
  </si>
  <si>
    <t>31 DE JULIO  DEL 2020</t>
  </si>
  <si>
    <t>01/07/2020 AL 31/07/2020</t>
  </si>
  <si>
    <t>TR-089/20</t>
  </si>
  <si>
    <t>FRANCISCO PRECIADO GONZALEZ</t>
  </si>
  <si>
    <t>OBISPO SERAFIN VAZQUEZ ELIZALDE 500 A</t>
  </si>
  <si>
    <t>TR-090/20</t>
  </si>
  <si>
    <t>BERENICE ALCARAZ FIGUEROA</t>
  </si>
  <si>
    <t>DEPTOS</t>
  </si>
  <si>
    <t>MARCOS GORDOA</t>
  </si>
  <si>
    <t>TR-092/20</t>
  </si>
  <si>
    <t>CONSTITUCION</t>
  </si>
  <si>
    <t>TR-094/20</t>
  </si>
  <si>
    <t>LUIS ALEJANDRO TONATIUH GUTIERREZ</t>
  </si>
  <si>
    <t>RIO PANUCO 40</t>
  </si>
  <si>
    <t>TR-097/20</t>
  </si>
  <si>
    <t>GILBERTO DE LA TORRE NAVIA Y CD</t>
  </si>
  <si>
    <t>RESTAURANTE</t>
  </si>
  <si>
    <t>GUADALUPE VICTORIA 25/27</t>
  </si>
  <si>
    <t>TR-096/20</t>
  </si>
  <si>
    <t>JORGE LUIS RODRIGUEZ CHAVEZ</t>
  </si>
  <si>
    <t>CIRUELA 102</t>
  </si>
  <si>
    <t>TR-098/20</t>
  </si>
  <si>
    <t>VERONICA DEL SAGRARIO CONTRERAS</t>
  </si>
  <si>
    <t>CONSTITUCION 408</t>
  </si>
  <si>
    <t>TR-099/20</t>
  </si>
  <si>
    <t>JOSE RODRIGUEZ GARCIA</t>
  </si>
  <si>
    <t>SERVICIOS VECINALES</t>
  </si>
  <si>
    <t>COSECHA 467</t>
  </si>
  <si>
    <t>TR-102/20</t>
  </si>
  <si>
    <t>LUIS LOPEZ LOPEZ</t>
  </si>
  <si>
    <t>LOCAL Y DEPARTAMENTOS</t>
  </si>
  <si>
    <t>REFUGIO BARRAGAN DE TOSCANO 42</t>
  </si>
  <si>
    <t>TR108/20</t>
  </si>
  <si>
    <t>MARTHA ELIA RODRIGUEZ GOMEZ</t>
  </si>
  <si>
    <t>LOCAL COMERCIAL</t>
  </si>
  <si>
    <t>MANUEL M DIEGUEZ 146</t>
  </si>
  <si>
    <t>TR-109/20</t>
  </si>
  <si>
    <t>MA.ELENA ACOSTA MORAN</t>
  </si>
  <si>
    <t>RAMON CORONA 257</t>
  </si>
  <si>
    <t>31  DE AGOSTO  DEL 2020</t>
  </si>
  <si>
    <t>01/08/2020 AL 31/08/2020</t>
  </si>
  <si>
    <t>No. DE REGISTROS 19</t>
  </si>
  <si>
    <t>No. DE REGISTROS 5</t>
  </si>
  <si>
    <t>No. DE REGISTROS 8</t>
  </si>
  <si>
    <t>No. DE REGISTROS 10</t>
  </si>
  <si>
    <t>No. DE REGISTROS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</si>
</sst>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28"/>
      <color theme="1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4" fontId="5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center"/>
    </xf>
    <xf numFmtId="44" fontId="5" fillId="3" borderId="3" xfId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44" fontId="5" fillId="0" borderId="4" xfId="1" applyFont="1" applyBorder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left" vertical="center" wrapText="1"/>
    </xf>
    <xf numFmtId="44" fontId="8" fillId="2" borderId="8" xfId="1" applyFont="1" applyFill="1" applyBorder="1" applyAlignment="1">
      <alignment horizontal="center" vertical="center" wrapText="1"/>
    </xf>
    <xf numFmtId="44" fontId="0" fillId="0" borderId="0" xfId="0" applyNumberFormat="1"/>
    <xf numFmtId="0" fontId="5" fillId="3" borderId="10" xfId="0" applyFont="1" applyFill="1" applyBorder="1" applyAlignment="1">
      <alignment horizontal="center" vertical="center"/>
    </xf>
    <xf numFmtId="44" fontId="5" fillId="3" borderId="11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14" fontId="5" fillId="0" borderId="0" xfId="0" applyNumberFormat="1" applyFont="1" applyBorder="1" applyAlignment="1">
      <alignment horizontal="center" vertical="center"/>
    </xf>
    <xf numFmtId="44" fontId="5" fillId="0" borderId="0" xfId="1" applyFont="1" applyBorder="1" applyAlignment="1">
      <alignment horizontal="center" vertical="center"/>
    </xf>
    <xf numFmtId="0" fontId="5" fillId="0" borderId="4" xfId="0" applyFont="1" applyBorder="1"/>
    <xf numFmtId="14" fontId="5" fillId="0" borderId="4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 wrapText="1"/>
    </xf>
    <xf numFmtId="14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0" fillId="0" borderId="0" xfId="0" applyNumberFormat="1"/>
    <xf numFmtId="44" fontId="5" fillId="0" borderId="13" xfId="1" applyFont="1" applyFill="1" applyBorder="1" applyAlignment="1">
      <alignment horizontal="left" vertical="center"/>
    </xf>
    <xf numFmtId="14" fontId="5" fillId="0" borderId="0" xfId="0" applyNumberFormat="1" applyFont="1" applyBorder="1" applyAlignment="1">
      <alignment horizontal="center"/>
    </xf>
    <xf numFmtId="44" fontId="5" fillId="0" borderId="4" xfId="1" applyFont="1" applyBorder="1" applyAlignment="1">
      <alignment horizontal="left" vertical="center"/>
    </xf>
    <xf numFmtId="0" fontId="0" fillId="0" borderId="0" xfId="0" applyBorder="1"/>
    <xf numFmtId="0" fontId="5" fillId="0" borderId="4" xfId="0" applyFont="1" applyBorder="1" applyAlignment="1">
      <alignment horizontal="center"/>
    </xf>
    <xf numFmtId="0" fontId="5" fillId="0" borderId="13" xfId="0" applyFont="1" applyBorder="1"/>
    <xf numFmtId="0" fontId="5" fillId="0" borderId="0" xfId="0" applyFont="1" applyBorder="1"/>
    <xf numFmtId="44" fontId="5" fillId="0" borderId="0" xfId="1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14" fontId="7" fillId="0" borderId="6" xfId="0" applyNumberFormat="1" applyFont="1" applyBorder="1" applyAlignment="1">
      <alignment horizontal="right" vertical="center" wrapText="1"/>
    </xf>
    <xf numFmtId="14" fontId="7" fillId="0" borderId="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4" xfId="0" applyFont="1" applyBorder="1"/>
    <xf numFmtId="14" fontId="5" fillId="0" borderId="14" xfId="0" applyNumberFormat="1" applyFont="1" applyBorder="1"/>
    <xf numFmtId="14" fontId="5" fillId="0" borderId="4" xfId="0" applyNumberFormat="1" applyFont="1" applyBorder="1"/>
    <xf numFmtId="14" fontId="0" fillId="0" borderId="14" xfId="0" applyNumberFormat="1" applyBorder="1"/>
    <xf numFmtId="14" fontId="0" fillId="0" borderId="4" xfId="0" applyNumberFormat="1" applyBorder="1"/>
    <xf numFmtId="44" fontId="5" fillId="0" borderId="14" xfId="1" applyFont="1" applyBorder="1"/>
    <xf numFmtId="44" fontId="5" fillId="0" borderId="4" xfId="1" applyFont="1" applyBorder="1"/>
    <xf numFmtId="0" fontId="0" fillId="0" borderId="4" xfId="0" applyBorder="1"/>
    <xf numFmtId="44" fontId="0" fillId="0" borderId="4" xfId="1" applyFont="1" applyBorder="1"/>
    <xf numFmtId="0" fontId="0" fillId="0" borderId="4" xfId="0" applyBorder="1" applyAlignment="1">
      <alignment horizontal="center"/>
    </xf>
    <xf numFmtId="14" fontId="0" fillId="0" borderId="0" xfId="0" applyNumberFormat="1" applyBorder="1"/>
    <xf numFmtId="44" fontId="0" fillId="0" borderId="0" xfId="1" applyFont="1" applyBorder="1"/>
    <xf numFmtId="0" fontId="0" fillId="0" borderId="13" xfId="0" applyBorder="1"/>
    <xf numFmtId="44" fontId="0" fillId="0" borderId="13" xfId="1" applyFont="1" applyBorder="1"/>
    <xf numFmtId="14" fontId="0" fillId="0" borderId="13" xfId="0" applyNumberFormat="1" applyBorder="1"/>
    <xf numFmtId="44" fontId="5" fillId="0" borderId="0" xfId="1" applyFont="1"/>
    <xf numFmtId="44" fontId="3" fillId="0" borderId="0" xfId="1" applyFont="1"/>
    <xf numFmtId="0" fontId="12" fillId="0" borderId="4" xfId="0" applyFont="1" applyBorder="1" applyAlignment="1">
      <alignment horizontal="center" vertical="center" wrapText="1"/>
    </xf>
    <xf numFmtId="44" fontId="0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18401</xdr:colOff>
      <xdr:row>0</xdr:row>
      <xdr:rowOff>103909</xdr:rowOff>
    </xdr:from>
    <xdr:to>
      <xdr:col>2</xdr:col>
      <xdr:colOff>1536750</xdr:colOff>
      <xdr:row>7</xdr:row>
      <xdr:rowOff>168542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06"/>
        <a:stretch/>
      </xdr:blipFill>
      <xdr:spPr>
        <a:xfrm>
          <a:off x="1189976" y="103909"/>
          <a:ext cx="1518349" cy="1357312"/>
        </a:xfrm>
        <a:prstGeom prst="rect">
          <a:avLst/>
        </a:prstGeom>
      </xdr:spPr>
    </xdr:pic>
    <xdr:clientData/>
  </xdr:twoCellAnchor>
  <xdr:twoCellAnchor editAs="oneCell">
    <xdr:from>
      <xdr:col>5</xdr:col>
      <xdr:colOff>851845</xdr:colOff>
      <xdr:row>1</xdr:row>
      <xdr:rowOff>177581</xdr:rowOff>
    </xdr:from>
    <xdr:to>
      <xdr:col>7</xdr:col>
      <xdr:colOff>415642</xdr:colOff>
      <xdr:row>6</xdr:row>
      <xdr:rowOff>78703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6120" y="368081"/>
          <a:ext cx="1535472" cy="8128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18401</xdr:colOff>
      <xdr:row>0</xdr:row>
      <xdr:rowOff>103909</xdr:rowOff>
    </xdr:from>
    <xdr:to>
      <xdr:col>2</xdr:col>
      <xdr:colOff>1536750</xdr:colOff>
      <xdr:row>7</xdr:row>
      <xdr:rowOff>168542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06"/>
        <a:stretch/>
      </xdr:blipFill>
      <xdr:spPr>
        <a:xfrm>
          <a:off x="1189976" y="103909"/>
          <a:ext cx="1518349" cy="1398133"/>
        </a:xfrm>
        <a:prstGeom prst="rect">
          <a:avLst/>
        </a:prstGeom>
      </xdr:spPr>
    </xdr:pic>
    <xdr:clientData/>
  </xdr:twoCellAnchor>
  <xdr:twoCellAnchor editAs="oneCell">
    <xdr:from>
      <xdr:col>5</xdr:col>
      <xdr:colOff>851845</xdr:colOff>
      <xdr:row>1</xdr:row>
      <xdr:rowOff>177581</xdr:rowOff>
    </xdr:from>
    <xdr:to>
      <xdr:col>7</xdr:col>
      <xdr:colOff>415642</xdr:colOff>
      <xdr:row>6</xdr:row>
      <xdr:rowOff>78703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6120" y="368081"/>
          <a:ext cx="1611672" cy="8536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18401</xdr:colOff>
      <xdr:row>0</xdr:row>
      <xdr:rowOff>103909</xdr:rowOff>
    </xdr:from>
    <xdr:to>
      <xdr:col>2</xdr:col>
      <xdr:colOff>1536750</xdr:colOff>
      <xdr:row>7</xdr:row>
      <xdr:rowOff>168542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06"/>
        <a:stretch/>
      </xdr:blipFill>
      <xdr:spPr>
        <a:xfrm>
          <a:off x="1189976" y="103909"/>
          <a:ext cx="1518349" cy="1398133"/>
        </a:xfrm>
        <a:prstGeom prst="rect">
          <a:avLst/>
        </a:prstGeom>
      </xdr:spPr>
    </xdr:pic>
    <xdr:clientData/>
  </xdr:twoCellAnchor>
  <xdr:twoCellAnchor editAs="oneCell">
    <xdr:from>
      <xdr:col>5</xdr:col>
      <xdr:colOff>851845</xdr:colOff>
      <xdr:row>1</xdr:row>
      <xdr:rowOff>177581</xdr:rowOff>
    </xdr:from>
    <xdr:to>
      <xdr:col>7</xdr:col>
      <xdr:colOff>415642</xdr:colOff>
      <xdr:row>6</xdr:row>
      <xdr:rowOff>78703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6120" y="368081"/>
          <a:ext cx="1611672" cy="8536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18401</xdr:colOff>
      <xdr:row>0</xdr:row>
      <xdr:rowOff>103909</xdr:rowOff>
    </xdr:from>
    <xdr:to>
      <xdr:col>2</xdr:col>
      <xdr:colOff>1536750</xdr:colOff>
      <xdr:row>7</xdr:row>
      <xdr:rowOff>168542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4918E2A6-F657-4ECA-B473-EB819F1A2D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06"/>
        <a:stretch/>
      </xdr:blipFill>
      <xdr:spPr>
        <a:xfrm>
          <a:off x="1199501" y="103909"/>
          <a:ext cx="1518349" cy="1436233"/>
        </a:xfrm>
        <a:prstGeom prst="rect">
          <a:avLst/>
        </a:prstGeom>
      </xdr:spPr>
    </xdr:pic>
    <xdr:clientData/>
  </xdr:twoCellAnchor>
  <xdr:twoCellAnchor editAs="oneCell">
    <xdr:from>
      <xdr:col>5</xdr:col>
      <xdr:colOff>851845</xdr:colOff>
      <xdr:row>1</xdr:row>
      <xdr:rowOff>177581</xdr:rowOff>
    </xdr:from>
    <xdr:to>
      <xdr:col>7</xdr:col>
      <xdr:colOff>415642</xdr:colOff>
      <xdr:row>6</xdr:row>
      <xdr:rowOff>78703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79BBB110-3F97-4306-9572-1E0A31BE0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4695" y="368081"/>
          <a:ext cx="1611672" cy="8917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18401</xdr:colOff>
      <xdr:row>0</xdr:row>
      <xdr:rowOff>103909</xdr:rowOff>
    </xdr:from>
    <xdr:to>
      <xdr:col>2</xdr:col>
      <xdr:colOff>1536750</xdr:colOff>
      <xdr:row>7</xdr:row>
      <xdr:rowOff>168542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FE56D084-74A7-415D-8505-BFC8957D05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06"/>
        <a:stretch/>
      </xdr:blipFill>
      <xdr:spPr>
        <a:xfrm>
          <a:off x="1199501" y="103909"/>
          <a:ext cx="1518349" cy="1436233"/>
        </a:xfrm>
        <a:prstGeom prst="rect">
          <a:avLst/>
        </a:prstGeom>
      </xdr:spPr>
    </xdr:pic>
    <xdr:clientData/>
  </xdr:twoCellAnchor>
  <xdr:twoCellAnchor editAs="oneCell">
    <xdr:from>
      <xdr:col>5</xdr:col>
      <xdr:colOff>851845</xdr:colOff>
      <xdr:row>1</xdr:row>
      <xdr:rowOff>177581</xdr:rowOff>
    </xdr:from>
    <xdr:to>
      <xdr:col>7</xdr:col>
      <xdr:colOff>415642</xdr:colOff>
      <xdr:row>6</xdr:row>
      <xdr:rowOff>78703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CBB90D6C-D19B-4165-ADD4-A8AED7D84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4695" y="368081"/>
          <a:ext cx="1611672" cy="8917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18401</xdr:colOff>
      <xdr:row>0</xdr:row>
      <xdr:rowOff>103909</xdr:rowOff>
    </xdr:from>
    <xdr:to>
      <xdr:col>2</xdr:col>
      <xdr:colOff>1536750</xdr:colOff>
      <xdr:row>7</xdr:row>
      <xdr:rowOff>168542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357A44B6-C88D-4716-B8CE-205E4D3E30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06"/>
        <a:stretch/>
      </xdr:blipFill>
      <xdr:spPr>
        <a:xfrm>
          <a:off x="1199501" y="103909"/>
          <a:ext cx="1518349" cy="1436233"/>
        </a:xfrm>
        <a:prstGeom prst="rect">
          <a:avLst/>
        </a:prstGeom>
      </xdr:spPr>
    </xdr:pic>
    <xdr:clientData/>
  </xdr:twoCellAnchor>
  <xdr:twoCellAnchor editAs="oneCell">
    <xdr:from>
      <xdr:col>5</xdr:col>
      <xdr:colOff>851845</xdr:colOff>
      <xdr:row>1</xdr:row>
      <xdr:rowOff>177581</xdr:rowOff>
    </xdr:from>
    <xdr:to>
      <xdr:col>7</xdr:col>
      <xdr:colOff>415642</xdr:colOff>
      <xdr:row>6</xdr:row>
      <xdr:rowOff>78703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2DB6A015-E844-4888-8556-BAB2A21B2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4695" y="368081"/>
          <a:ext cx="1611672" cy="8917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18401</xdr:colOff>
      <xdr:row>0</xdr:row>
      <xdr:rowOff>103909</xdr:rowOff>
    </xdr:from>
    <xdr:to>
      <xdr:col>2</xdr:col>
      <xdr:colOff>1536750</xdr:colOff>
      <xdr:row>7</xdr:row>
      <xdr:rowOff>168542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F5556EE0-E905-43F2-BFB8-3BC4A6B695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06"/>
        <a:stretch/>
      </xdr:blipFill>
      <xdr:spPr>
        <a:xfrm>
          <a:off x="1199501" y="103909"/>
          <a:ext cx="1518349" cy="1436233"/>
        </a:xfrm>
        <a:prstGeom prst="rect">
          <a:avLst/>
        </a:prstGeom>
      </xdr:spPr>
    </xdr:pic>
    <xdr:clientData/>
  </xdr:twoCellAnchor>
  <xdr:twoCellAnchor editAs="oneCell">
    <xdr:from>
      <xdr:col>5</xdr:col>
      <xdr:colOff>851845</xdr:colOff>
      <xdr:row>1</xdr:row>
      <xdr:rowOff>177581</xdr:rowOff>
    </xdr:from>
    <xdr:to>
      <xdr:col>7</xdr:col>
      <xdr:colOff>415642</xdr:colOff>
      <xdr:row>6</xdr:row>
      <xdr:rowOff>78703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D38F804-6CA4-49DE-B291-9ADD758AE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4695" y="368081"/>
          <a:ext cx="1611672" cy="8917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18401</xdr:colOff>
      <xdr:row>0</xdr:row>
      <xdr:rowOff>103909</xdr:rowOff>
    </xdr:from>
    <xdr:to>
      <xdr:col>2</xdr:col>
      <xdr:colOff>1536750</xdr:colOff>
      <xdr:row>7</xdr:row>
      <xdr:rowOff>168542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8FCDFE00-722F-47ED-A07C-E78573B2DC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06"/>
        <a:stretch/>
      </xdr:blipFill>
      <xdr:spPr>
        <a:xfrm>
          <a:off x="1199501" y="103909"/>
          <a:ext cx="1518349" cy="1436233"/>
        </a:xfrm>
        <a:prstGeom prst="rect">
          <a:avLst/>
        </a:prstGeom>
      </xdr:spPr>
    </xdr:pic>
    <xdr:clientData/>
  </xdr:twoCellAnchor>
  <xdr:twoCellAnchor editAs="oneCell">
    <xdr:from>
      <xdr:col>5</xdr:col>
      <xdr:colOff>851845</xdr:colOff>
      <xdr:row>1</xdr:row>
      <xdr:rowOff>177581</xdr:rowOff>
    </xdr:from>
    <xdr:to>
      <xdr:col>7</xdr:col>
      <xdr:colOff>415642</xdr:colOff>
      <xdr:row>6</xdr:row>
      <xdr:rowOff>78703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239CC6DB-E74E-409C-BB96-287EE194F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4695" y="368081"/>
          <a:ext cx="1611672" cy="891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I26"/>
  <sheetViews>
    <sheetView view="pageLayout" topLeftCell="A10" zoomScale="70" zoomScaleNormal="85" zoomScaleSheetLayoutView="100" zoomScalePageLayoutView="70" workbookViewId="0">
      <selection activeCell="I22" sqref="I22"/>
    </sheetView>
  </sheetViews>
  <sheetFormatPr baseColWidth="10" defaultRowHeight="15" x14ac:dyDescent="0.25"/>
  <cols>
    <col min="1" max="1" width="5.7109375" style="6" customWidth="1"/>
    <col min="2" max="2" width="10.7109375" style="6" customWidth="1"/>
    <col min="3" max="3" width="40.7109375" style="19" customWidth="1"/>
    <col min="4" max="4" width="45.7109375" style="19" customWidth="1"/>
    <col min="5" max="5" width="55.85546875" style="19" customWidth="1"/>
    <col min="6" max="6" width="12.85546875" style="4" customWidth="1"/>
    <col min="7" max="7" width="15.7109375" style="4" customWidth="1"/>
    <col min="8" max="8" width="13.7109375" style="4" customWidth="1"/>
    <col min="9" max="9" width="15.7109375" style="5" customWidth="1"/>
  </cols>
  <sheetData>
    <row r="1" spans="1:9" x14ac:dyDescent="0.25">
      <c r="A1" s="24"/>
      <c r="B1" s="24"/>
    </row>
    <row r="2" spans="1:9" x14ac:dyDescent="0.25">
      <c r="A2" s="24"/>
      <c r="B2" s="24"/>
    </row>
    <row r="3" spans="1:9" x14ac:dyDescent="0.25">
      <c r="A3" s="24"/>
      <c r="B3" s="24"/>
    </row>
    <row r="4" spans="1:9" x14ac:dyDescent="0.25">
      <c r="A4" s="24"/>
      <c r="B4" s="24"/>
      <c r="C4" s="49" t="s">
        <v>23</v>
      </c>
      <c r="D4" s="49"/>
      <c r="E4" s="49"/>
      <c r="F4" s="49"/>
      <c r="G4" s="49"/>
    </row>
    <row r="5" spans="1:9" x14ac:dyDescent="0.25">
      <c r="A5" s="24"/>
      <c r="B5" s="24"/>
      <c r="C5" s="49"/>
      <c r="D5" s="49"/>
      <c r="E5" s="49"/>
      <c r="F5" s="49"/>
      <c r="G5" s="49"/>
    </row>
    <row r="6" spans="1:9" x14ac:dyDescent="0.25">
      <c r="A6" s="24"/>
      <c r="B6" s="24"/>
    </row>
    <row r="7" spans="1:9" x14ac:dyDescent="0.25">
      <c r="A7" s="24"/>
      <c r="B7" s="24"/>
    </row>
    <row r="8" spans="1:9" x14ac:dyDescent="0.25">
      <c r="A8" s="24"/>
      <c r="B8" s="24"/>
    </row>
    <row r="9" spans="1:9" ht="21" customHeight="1" x14ac:dyDescent="0.25">
      <c r="A9" s="52" t="s">
        <v>0</v>
      </c>
      <c r="B9" s="52"/>
      <c r="C9" s="3" t="s">
        <v>25</v>
      </c>
      <c r="D9" s="53" t="s">
        <v>15</v>
      </c>
      <c r="E9" s="53"/>
      <c r="F9" s="2" t="s">
        <v>1</v>
      </c>
      <c r="G9" s="54" t="s">
        <v>26</v>
      </c>
      <c r="H9" s="55"/>
      <c r="I9" s="55"/>
    </row>
    <row r="10" spans="1:9" ht="15.75" customHeight="1" x14ac:dyDescent="0.25">
      <c r="A10" s="52" t="s">
        <v>2</v>
      </c>
      <c r="B10" s="52"/>
      <c r="C10" s="3" t="s">
        <v>14</v>
      </c>
      <c r="D10" s="53"/>
      <c r="E10" s="53"/>
    </row>
    <row r="11" spans="1:9" ht="15.75" thickBot="1" x14ac:dyDescent="0.3">
      <c r="C11" s="56" t="s">
        <v>3</v>
      </c>
      <c r="D11" s="56"/>
      <c r="E11" s="7"/>
      <c r="F11" s="56" t="s">
        <v>4</v>
      </c>
      <c r="G11" s="56"/>
    </row>
    <row r="12" spans="1:9" ht="15.75" thickBot="1" x14ac:dyDescent="0.3">
      <c r="A12" s="8" t="s">
        <v>5</v>
      </c>
      <c r="B12" s="9" t="s">
        <v>6</v>
      </c>
      <c r="C12" s="9" t="s">
        <v>7</v>
      </c>
      <c r="D12" s="9" t="s">
        <v>8</v>
      </c>
      <c r="E12" s="9" t="s">
        <v>9</v>
      </c>
      <c r="F12" s="10" t="s">
        <v>10</v>
      </c>
      <c r="G12" s="9" t="s">
        <v>11</v>
      </c>
      <c r="H12" s="10" t="s">
        <v>12</v>
      </c>
      <c r="I12" s="11" t="s">
        <v>13</v>
      </c>
    </row>
    <row r="13" spans="1:9" s="17" customFormat="1" ht="25.5" customHeight="1" x14ac:dyDescent="0.25">
      <c r="A13" s="12">
        <v>1</v>
      </c>
      <c r="B13" s="36" t="s">
        <v>27</v>
      </c>
      <c r="C13" s="33" t="s">
        <v>28</v>
      </c>
      <c r="D13" s="34" t="s">
        <v>16</v>
      </c>
      <c r="E13" s="34" t="s">
        <v>29</v>
      </c>
      <c r="F13" s="38">
        <v>43853</v>
      </c>
      <c r="G13" s="32">
        <v>43864</v>
      </c>
      <c r="H13" s="36">
        <v>949387</v>
      </c>
      <c r="I13" s="39">
        <v>2160.6</v>
      </c>
    </row>
    <row r="14" spans="1:9" s="18" customFormat="1" ht="25.5" customHeight="1" x14ac:dyDescent="0.2">
      <c r="A14" s="12">
        <v>2</v>
      </c>
      <c r="B14" s="12" t="s">
        <v>30</v>
      </c>
      <c r="C14" s="14" t="s">
        <v>31</v>
      </c>
      <c r="D14" s="14" t="s">
        <v>24</v>
      </c>
      <c r="E14" s="14" t="s">
        <v>32</v>
      </c>
      <c r="F14" s="31">
        <v>43854</v>
      </c>
      <c r="G14" s="31">
        <v>43865</v>
      </c>
      <c r="H14" s="12">
        <v>949624</v>
      </c>
      <c r="I14" s="16">
        <v>1170</v>
      </c>
    </row>
    <row r="15" spans="1:9" s="17" customFormat="1" ht="25.5" customHeight="1" x14ac:dyDescent="0.2">
      <c r="A15" s="12">
        <v>3</v>
      </c>
      <c r="B15" s="12" t="s">
        <v>33</v>
      </c>
      <c r="C15" s="13" t="s">
        <v>34</v>
      </c>
      <c r="D15" s="14" t="s">
        <v>35</v>
      </c>
      <c r="E15" s="14" t="s">
        <v>36</v>
      </c>
      <c r="F15" s="31">
        <v>43858</v>
      </c>
      <c r="G15" s="31">
        <v>43865</v>
      </c>
      <c r="H15" s="12">
        <v>950273</v>
      </c>
      <c r="I15" s="16">
        <v>2000</v>
      </c>
    </row>
    <row r="16" spans="1:9" s="18" customFormat="1" ht="25.5" customHeight="1" x14ac:dyDescent="0.2">
      <c r="A16" s="12">
        <v>4</v>
      </c>
      <c r="B16" s="12" t="s">
        <v>37</v>
      </c>
      <c r="C16" s="13" t="s">
        <v>38</v>
      </c>
      <c r="D16" s="14" t="s">
        <v>39</v>
      </c>
      <c r="E16" s="14" t="s">
        <v>40</v>
      </c>
      <c r="F16" s="31">
        <v>43861</v>
      </c>
      <c r="G16" s="31">
        <v>43872</v>
      </c>
      <c r="H16" s="12">
        <v>952698</v>
      </c>
      <c r="I16" s="16">
        <v>9822.6</v>
      </c>
    </row>
    <row r="17" spans="1:9" s="18" customFormat="1" ht="25.5" customHeight="1" x14ac:dyDescent="0.2">
      <c r="A17" s="25"/>
      <c r="B17" s="25"/>
      <c r="C17" s="26"/>
      <c r="D17" s="19"/>
      <c r="E17" s="27"/>
      <c r="F17" s="40"/>
      <c r="G17" s="40"/>
      <c r="H17" s="25"/>
      <c r="I17" s="29"/>
    </row>
    <row r="18" spans="1:9" s="18" customFormat="1" ht="25.5" customHeight="1" x14ac:dyDescent="0.2">
      <c r="A18" s="25"/>
      <c r="B18" s="25"/>
      <c r="C18" s="26"/>
      <c r="D18" s="19"/>
      <c r="E18" s="27"/>
      <c r="F18" s="40"/>
      <c r="G18" s="40"/>
      <c r="H18" s="25"/>
      <c r="I18" s="29"/>
    </row>
    <row r="19" spans="1:9" x14ac:dyDescent="0.25">
      <c r="A19"/>
      <c r="B19"/>
      <c r="C19"/>
      <c r="D19"/>
      <c r="E19"/>
      <c r="F19"/>
      <c r="G19"/>
      <c r="H19"/>
      <c r="I19"/>
    </row>
    <row r="20" spans="1:9" x14ac:dyDescent="0.25">
      <c r="A20"/>
      <c r="B20"/>
      <c r="C20"/>
      <c r="D20"/>
      <c r="E20"/>
      <c r="F20"/>
      <c r="G20"/>
      <c r="H20"/>
      <c r="I20"/>
    </row>
    <row r="21" spans="1:9" ht="15.75" thickBot="1" x14ac:dyDescent="0.3">
      <c r="B21"/>
      <c r="C21"/>
      <c r="D21"/>
      <c r="E21"/>
      <c r="F21"/>
      <c r="G21"/>
      <c r="H21"/>
      <c r="I21"/>
    </row>
    <row r="22" spans="1:9" ht="18" thickBot="1" x14ac:dyDescent="0.3">
      <c r="B22" s="47" t="s">
        <v>41</v>
      </c>
      <c r="C22" s="47"/>
      <c r="G22" s="50" t="s">
        <v>18</v>
      </c>
      <c r="H22" s="51"/>
      <c r="I22" s="20">
        <f>SUM(I13:I21)</f>
        <v>15153.2</v>
      </c>
    </row>
    <row r="23" spans="1:9" x14ac:dyDescent="0.25">
      <c r="B23"/>
      <c r="C23"/>
      <c r="D23"/>
      <c r="E23"/>
      <c r="F23"/>
      <c r="G23"/>
      <c r="H23"/>
      <c r="I23" s="21"/>
    </row>
    <row r="24" spans="1:9" x14ac:dyDescent="0.25">
      <c r="B24"/>
      <c r="C24"/>
      <c r="D24"/>
      <c r="E24"/>
      <c r="F24"/>
      <c r="G24"/>
      <c r="H24"/>
      <c r="I24" s="21"/>
    </row>
    <row r="25" spans="1:9" ht="17.25" x14ac:dyDescent="0.25">
      <c r="B25" s="47">
        <v>4</v>
      </c>
      <c r="C25" s="47"/>
      <c r="D25"/>
      <c r="E25"/>
      <c r="F25"/>
      <c r="G25"/>
      <c r="H25"/>
      <c r="I25"/>
    </row>
    <row r="26" spans="1:9" x14ac:dyDescent="0.25">
      <c r="B26" s="48" t="s">
        <v>20</v>
      </c>
      <c r="C26" s="48"/>
      <c r="D26"/>
      <c r="E26"/>
      <c r="F26"/>
      <c r="G26"/>
      <c r="H26"/>
      <c r="I26"/>
    </row>
  </sheetData>
  <mergeCells count="11">
    <mergeCell ref="B25:C25"/>
    <mergeCell ref="B26:C26"/>
    <mergeCell ref="B22:C22"/>
    <mergeCell ref="C4:G5"/>
    <mergeCell ref="G22:H22"/>
    <mergeCell ref="A9:B9"/>
    <mergeCell ref="D9:E10"/>
    <mergeCell ref="G9:I9"/>
    <mergeCell ref="A10:B10"/>
    <mergeCell ref="C11:D11"/>
    <mergeCell ref="F11:G11"/>
  </mergeCells>
  <pageMargins left="0.7" right="0.7" top="0.75" bottom="0.75" header="0.3" footer="0.3"/>
  <pageSetup paperSize="5" scale="74" fitToHeight="0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I28"/>
  <sheetViews>
    <sheetView topLeftCell="A10" zoomScale="70" zoomScaleNormal="85" zoomScaleSheetLayoutView="100" zoomScalePageLayoutView="85" workbookViewId="0">
      <selection activeCell="I27" sqref="I27"/>
    </sheetView>
  </sheetViews>
  <sheetFormatPr baseColWidth="10" defaultRowHeight="15" x14ac:dyDescent="0.25"/>
  <cols>
    <col min="1" max="1" width="5.7109375" style="6" customWidth="1"/>
    <col min="2" max="2" width="10.7109375" style="6" customWidth="1"/>
    <col min="3" max="3" width="40.7109375" style="19" customWidth="1"/>
    <col min="4" max="4" width="45.7109375" style="19" customWidth="1"/>
    <col min="5" max="5" width="55.85546875" style="19" customWidth="1"/>
    <col min="6" max="6" width="12.85546875" style="4" customWidth="1"/>
    <col min="7" max="7" width="15.7109375" style="4" customWidth="1"/>
    <col min="8" max="8" width="13.7109375" style="4" customWidth="1"/>
    <col min="9" max="9" width="15.7109375" style="5" customWidth="1"/>
  </cols>
  <sheetData>
    <row r="1" spans="1:9" x14ac:dyDescent="0.25">
      <c r="A1" s="24"/>
      <c r="B1" s="24"/>
    </row>
    <row r="2" spans="1:9" x14ac:dyDescent="0.25">
      <c r="A2" s="24"/>
      <c r="B2" s="24"/>
    </row>
    <row r="3" spans="1:9" x14ac:dyDescent="0.25">
      <c r="A3" s="24"/>
      <c r="B3" s="24"/>
    </row>
    <row r="4" spans="1:9" x14ac:dyDescent="0.25">
      <c r="A4" s="24"/>
      <c r="B4" s="24"/>
      <c r="C4" s="49" t="s">
        <v>23</v>
      </c>
      <c r="D4" s="49"/>
      <c r="E4" s="49"/>
      <c r="F4" s="49"/>
      <c r="G4" s="49"/>
    </row>
    <row r="5" spans="1:9" ht="18" customHeight="1" x14ac:dyDescent="0.25">
      <c r="A5" s="24"/>
      <c r="B5" s="24"/>
      <c r="C5" s="49"/>
      <c r="D5" s="49"/>
      <c r="E5" s="49"/>
      <c r="F5" s="49"/>
      <c r="G5" s="49"/>
    </row>
    <row r="6" spans="1:9" x14ac:dyDescent="0.25">
      <c r="A6" s="24"/>
      <c r="B6" s="24"/>
    </row>
    <row r="7" spans="1:9" x14ac:dyDescent="0.25">
      <c r="A7" s="24"/>
      <c r="B7" s="24"/>
    </row>
    <row r="8" spans="1:9" x14ac:dyDescent="0.25">
      <c r="A8" s="24"/>
      <c r="B8" s="24"/>
    </row>
    <row r="9" spans="1:9" ht="21" customHeight="1" x14ac:dyDescent="0.25">
      <c r="A9" s="52" t="s">
        <v>0</v>
      </c>
      <c r="B9" s="52"/>
      <c r="C9" s="1" t="s">
        <v>42</v>
      </c>
      <c r="D9" s="53" t="s">
        <v>15</v>
      </c>
      <c r="E9" s="53"/>
      <c r="F9" s="2" t="s">
        <v>1</v>
      </c>
      <c r="G9" s="54" t="s">
        <v>43</v>
      </c>
      <c r="H9" s="55"/>
      <c r="I9" s="55"/>
    </row>
    <row r="10" spans="1:9" ht="15.75" customHeight="1" x14ac:dyDescent="0.25">
      <c r="A10" s="52" t="s">
        <v>2</v>
      </c>
      <c r="B10" s="52"/>
      <c r="C10" s="3" t="s">
        <v>14</v>
      </c>
      <c r="D10" s="53"/>
      <c r="E10" s="53"/>
    </row>
    <row r="11" spans="1:9" ht="15.75" thickBot="1" x14ac:dyDescent="0.3">
      <c r="C11" s="56" t="s">
        <v>3</v>
      </c>
      <c r="D11" s="56"/>
      <c r="E11" s="7"/>
      <c r="F11" s="56" t="s">
        <v>4</v>
      </c>
      <c r="G11" s="56"/>
    </row>
    <row r="12" spans="1:9" ht="15.75" thickBot="1" x14ac:dyDescent="0.3">
      <c r="A12" s="22" t="s">
        <v>5</v>
      </c>
      <c r="B12" s="9" t="s">
        <v>6</v>
      </c>
      <c r="C12" s="9" t="s">
        <v>7</v>
      </c>
      <c r="D12" s="9" t="s">
        <v>8</v>
      </c>
      <c r="E12" s="9" t="s">
        <v>9</v>
      </c>
      <c r="F12" s="10" t="s">
        <v>10</v>
      </c>
      <c r="G12" s="9" t="s">
        <v>11</v>
      </c>
      <c r="H12" s="10" t="s">
        <v>12</v>
      </c>
      <c r="I12" s="23" t="s">
        <v>13</v>
      </c>
    </row>
    <row r="13" spans="1:9" s="17" customFormat="1" ht="28.35" customHeight="1" x14ac:dyDescent="0.2">
      <c r="A13" s="12">
        <v>1</v>
      </c>
      <c r="B13" s="13" t="s">
        <v>44</v>
      </c>
      <c r="C13" s="13" t="s">
        <v>45</v>
      </c>
      <c r="D13" s="14" t="s">
        <v>67</v>
      </c>
      <c r="E13" s="14" t="s">
        <v>46</v>
      </c>
      <c r="F13" s="15">
        <v>43882</v>
      </c>
      <c r="G13" s="15">
        <v>43893</v>
      </c>
      <c r="H13" s="12">
        <v>953139</v>
      </c>
      <c r="I13" s="41">
        <v>1836</v>
      </c>
    </row>
    <row r="14" spans="1:9" s="17" customFormat="1" ht="28.35" customHeight="1" x14ac:dyDescent="0.2">
      <c r="A14" s="12">
        <v>2</v>
      </c>
      <c r="B14" s="30" t="s">
        <v>47</v>
      </c>
      <c r="C14" s="30" t="s">
        <v>48</v>
      </c>
      <c r="D14" s="30" t="s">
        <v>22</v>
      </c>
      <c r="E14" s="30" t="s">
        <v>49</v>
      </c>
      <c r="F14" s="15">
        <v>43885</v>
      </c>
      <c r="G14" s="15">
        <v>43894</v>
      </c>
      <c r="H14" s="43">
        <v>953336</v>
      </c>
      <c r="I14" s="41">
        <v>1170</v>
      </c>
    </row>
    <row r="15" spans="1:9" s="18" customFormat="1" ht="28.35" customHeight="1" x14ac:dyDescent="0.2">
      <c r="A15" s="12">
        <v>3</v>
      </c>
      <c r="B15" s="30" t="s">
        <v>50</v>
      </c>
      <c r="C15" s="30" t="s">
        <v>51</v>
      </c>
      <c r="D15" s="30" t="s">
        <v>67</v>
      </c>
      <c r="E15" s="30" t="s">
        <v>52</v>
      </c>
      <c r="F15" s="15">
        <v>43886</v>
      </c>
      <c r="G15" s="15">
        <v>43895</v>
      </c>
      <c r="H15" s="43">
        <v>953429</v>
      </c>
      <c r="I15" s="41">
        <v>1170</v>
      </c>
    </row>
    <row r="16" spans="1:9" s="18" customFormat="1" ht="28.35" customHeight="1" x14ac:dyDescent="0.2">
      <c r="A16" s="12">
        <v>4</v>
      </c>
      <c r="B16" s="30" t="s">
        <v>53</v>
      </c>
      <c r="C16" s="30" t="s">
        <v>54</v>
      </c>
      <c r="D16" s="30" t="s">
        <v>55</v>
      </c>
      <c r="E16" s="30" t="s">
        <v>56</v>
      </c>
      <c r="F16" s="15">
        <v>43886</v>
      </c>
      <c r="G16" s="15">
        <v>43895</v>
      </c>
      <c r="H16" s="43">
        <v>954246</v>
      </c>
      <c r="I16" s="41">
        <v>2674.31</v>
      </c>
    </row>
    <row r="17" spans="1:9" s="18" customFormat="1" ht="28.35" customHeight="1" x14ac:dyDescent="0.2">
      <c r="A17" s="12">
        <v>5</v>
      </c>
      <c r="B17" s="30" t="s">
        <v>57</v>
      </c>
      <c r="C17" s="30" t="s">
        <v>58</v>
      </c>
      <c r="D17" s="30" t="s">
        <v>59</v>
      </c>
      <c r="E17" s="30" t="s">
        <v>60</v>
      </c>
      <c r="F17" s="15">
        <v>43886</v>
      </c>
      <c r="G17" s="15">
        <v>43895</v>
      </c>
      <c r="H17" s="43">
        <v>954269</v>
      </c>
      <c r="I17" s="41">
        <v>1836</v>
      </c>
    </row>
    <row r="18" spans="1:9" s="18" customFormat="1" ht="28.35" customHeight="1" x14ac:dyDescent="0.2">
      <c r="A18" s="12">
        <v>6</v>
      </c>
      <c r="B18" s="30" t="s">
        <v>61</v>
      </c>
      <c r="C18" s="30" t="s">
        <v>62</v>
      </c>
      <c r="D18" s="30" t="s">
        <v>17</v>
      </c>
      <c r="E18" s="30" t="s">
        <v>63</v>
      </c>
      <c r="F18" s="15">
        <v>43889</v>
      </c>
      <c r="G18" s="15">
        <v>43900</v>
      </c>
      <c r="H18" s="43">
        <v>956198</v>
      </c>
      <c r="I18" s="41">
        <v>1170</v>
      </c>
    </row>
    <row r="19" spans="1:9" s="18" customFormat="1" ht="28.35" customHeight="1" x14ac:dyDescent="0.2">
      <c r="A19" s="12">
        <v>7</v>
      </c>
      <c r="B19" s="30" t="s">
        <v>64</v>
      </c>
      <c r="C19" s="30" t="s">
        <v>65</v>
      </c>
      <c r="D19" s="30" t="s">
        <v>67</v>
      </c>
      <c r="E19" s="30" t="s">
        <v>66</v>
      </c>
      <c r="F19" s="32">
        <v>43889</v>
      </c>
      <c r="G19" s="32">
        <v>43900</v>
      </c>
      <c r="H19" s="43">
        <v>962168</v>
      </c>
      <c r="I19" s="41">
        <v>3842.2</v>
      </c>
    </row>
    <row r="20" spans="1:9" s="42" customFormat="1" ht="24.75" customHeight="1" x14ac:dyDescent="0.25">
      <c r="A20" s="25"/>
      <c r="B20" s="25"/>
      <c r="C20" s="26"/>
      <c r="D20" s="27"/>
      <c r="E20" s="27"/>
      <c r="F20" s="28"/>
      <c r="G20" s="28"/>
      <c r="H20" s="25"/>
      <c r="I20" s="29"/>
    </row>
    <row r="21" spans="1:9" x14ac:dyDescent="0.25">
      <c r="A21"/>
      <c r="B21"/>
      <c r="C21"/>
      <c r="D21"/>
      <c r="E21"/>
      <c r="F21"/>
      <c r="G21"/>
      <c r="H21"/>
      <c r="I21"/>
    </row>
    <row r="24" spans="1:9" ht="15.75" thickBot="1" x14ac:dyDescent="0.3"/>
    <row r="25" spans="1:9" ht="18" thickBot="1" x14ac:dyDescent="0.3">
      <c r="B25" s="47" t="s">
        <v>19</v>
      </c>
      <c r="C25" s="47"/>
      <c r="G25" s="50" t="s">
        <v>18</v>
      </c>
      <c r="H25" s="51"/>
      <c r="I25" s="20">
        <f>SUM(I13:I24)</f>
        <v>13698.509999999998</v>
      </c>
    </row>
    <row r="26" spans="1:9" ht="15.75" thickBot="1" x14ac:dyDescent="0.3">
      <c r="A26"/>
      <c r="B26"/>
      <c r="C26"/>
      <c r="D26"/>
      <c r="E26"/>
      <c r="F26"/>
      <c r="G26"/>
      <c r="H26"/>
      <c r="I26" s="21"/>
    </row>
    <row r="27" spans="1:9" ht="18" thickBot="1" x14ac:dyDescent="0.3">
      <c r="A27"/>
      <c r="B27" s="47">
        <f>4+7</f>
        <v>11</v>
      </c>
      <c r="C27" s="47"/>
      <c r="D27"/>
      <c r="E27"/>
      <c r="F27"/>
      <c r="G27" s="50" t="s">
        <v>21</v>
      </c>
      <c r="H27" s="51"/>
      <c r="I27" s="20">
        <f>I25+'ENERO 2020 '!I22</f>
        <v>28851.71</v>
      </c>
    </row>
    <row r="28" spans="1:9" x14ac:dyDescent="0.25">
      <c r="A28"/>
      <c r="B28" s="48" t="s">
        <v>20</v>
      </c>
      <c r="C28" s="48"/>
      <c r="D28"/>
      <c r="E28"/>
      <c r="F28"/>
      <c r="G28"/>
      <c r="H28"/>
      <c r="I28"/>
    </row>
  </sheetData>
  <mergeCells count="12">
    <mergeCell ref="C11:D11"/>
    <mergeCell ref="F11:G11"/>
    <mergeCell ref="B27:C27"/>
    <mergeCell ref="B28:C28"/>
    <mergeCell ref="G27:H27"/>
    <mergeCell ref="B25:C25"/>
    <mergeCell ref="G25:H25"/>
    <mergeCell ref="A9:B9"/>
    <mergeCell ref="D9:E10"/>
    <mergeCell ref="G9:I9"/>
    <mergeCell ref="A10:B10"/>
    <mergeCell ref="C4:G5"/>
  </mergeCells>
  <pageMargins left="0.7" right="0.7" top="0.75" bottom="0.75" header="0.3" footer="0.3"/>
  <pageSetup paperSize="5" scale="74" fitToHeight="0" orientation="landscape" r:id="rId1"/>
  <headerFooter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34"/>
  <sheetViews>
    <sheetView view="pageLayout" topLeftCell="A16" zoomScale="70" zoomScaleNormal="85" zoomScaleSheetLayoutView="100" zoomScalePageLayoutView="70" workbookViewId="0">
      <selection activeCell="I29" sqref="I29"/>
    </sheetView>
  </sheetViews>
  <sheetFormatPr baseColWidth="10" defaultRowHeight="15" x14ac:dyDescent="0.25"/>
  <cols>
    <col min="1" max="1" width="5.7109375" style="6" customWidth="1"/>
    <col min="2" max="2" width="10.7109375" style="6" customWidth="1"/>
    <col min="3" max="3" width="40.7109375" style="19" customWidth="1"/>
    <col min="4" max="4" width="45.7109375" style="19" customWidth="1"/>
    <col min="5" max="5" width="55.85546875" style="19" customWidth="1"/>
    <col min="6" max="6" width="12.85546875" style="4" customWidth="1"/>
    <col min="7" max="7" width="15.7109375" style="4" customWidth="1"/>
    <col min="8" max="8" width="13.7109375" style="4" customWidth="1"/>
    <col min="9" max="9" width="15.7109375" style="5" customWidth="1"/>
  </cols>
  <sheetData>
    <row r="1" spans="1:9" x14ac:dyDescent="0.25">
      <c r="A1" s="24"/>
      <c r="B1" s="24"/>
    </row>
    <row r="2" spans="1:9" x14ac:dyDescent="0.25">
      <c r="A2" s="24"/>
      <c r="B2" s="24"/>
    </row>
    <row r="3" spans="1:9" x14ac:dyDescent="0.25">
      <c r="A3" s="24"/>
      <c r="B3" s="24"/>
    </row>
    <row r="4" spans="1:9" x14ac:dyDescent="0.25">
      <c r="A4" s="24"/>
      <c r="B4" s="24"/>
      <c r="C4" s="49" t="s">
        <v>23</v>
      </c>
      <c r="D4" s="49"/>
      <c r="E4" s="49"/>
      <c r="F4" s="49"/>
      <c r="G4" s="49"/>
    </row>
    <row r="5" spans="1:9" x14ac:dyDescent="0.25">
      <c r="A5" s="24"/>
      <c r="B5" s="24"/>
      <c r="C5" s="49"/>
      <c r="D5" s="49"/>
      <c r="E5" s="49"/>
      <c r="F5" s="49"/>
      <c r="G5" s="49"/>
    </row>
    <row r="6" spans="1:9" ht="18" customHeight="1" x14ac:dyDescent="0.25">
      <c r="A6" s="24"/>
      <c r="B6" s="24"/>
    </row>
    <row r="7" spans="1:9" x14ac:dyDescent="0.25">
      <c r="A7" s="24"/>
      <c r="B7" s="24"/>
    </row>
    <row r="8" spans="1:9" x14ac:dyDescent="0.25">
      <c r="A8" s="24"/>
      <c r="B8" s="24"/>
    </row>
    <row r="9" spans="1:9" ht="21" customHeight="1" x14ac:dyDescent="0.25">
      <c r="A9" s="52" t="s">
        <v>0</v>
      </c>
      <c r="B9" s="52"/>
      <c r="C9" s="1" t="s">
        <v>68</v>
      </c>
      <c r="D9" s="53" t="s">
        <v>15</v>
      </c>
      <c r="E9" s="53"/>
      <c r="F9" s="2" t="s">
        <v>1</v>
      </c>
      <c r="G9" s="54" t="s">
        <v>69</v>
      </c>
      <c r="H9" s="55"/>
      <c r="I9" s="55"/>
    </row>
    <row r="10" spans="1:9" ht="15.75" customHeight="1" x14ac:dyDescent="0.25">
      <c r="A10" s="52" t="s">
        <v>2</v>
      </c>
      <c r="B10" s="52"/>
      <c r="C10" s="3" t="s">
        <v>14</v>
      </c>
      <c r="D10" s="53"/>
      <c r="E10" s="53"/>
    </row>
    <row r="11" spans="1:9" ht="15.75" thickBot="1" x14ac:dyDescent="0.3">
      <c r="C11" s="56" t="s">
        <v>3</v>
      </c>
      <c r="D11" s="56"/>
      <c r="E11" s="7"/>
      <c r="F11" s="56" t="s">
        <v>4</v>
      </c>
      <c r="G11" s="56"/>
    </row>
    <row r="12" spans="1:9" ht="15.75" thickBot="1" x14ac:dyDescent="0.3">
      <c r="A12" s="8" t="s">
        <v>5</v>
      </c>
      <c r="B12" s="9" t="s">
        <v>6</v>
      </c>
      <c r="C12" s="9" t="s">
        <v>7</v>
      </c>
      <c r="D12" s="9" t="s">
        <v>8</v>
      </c>
      <c r="E12" s="9" t="s">
        <v>9</v>
      </c>
      <c r="F12" s="10" t="s">
        <v>10</v>
      </c>
      <c r="G12" s="9" t="s">
        <v>11</v>
      </c>
      <c r="H12" s="10" t="s">
        <v>12</v>
      </c>
      <c r="I12" s="11" t="s">
        <v>13</v>
      </c>
    </row>
    <row r="13" spans="1:9" s="17" customFormat="1" ht="25.5" customHeight="1" x14ac:dyDescent="0.2">
      <c r="A13" s="12">
        <v>1</v>
      </c>
      <c r="B13" s="44" t="s">
        <v>70</v>
      </c>
      <c r="C13" s="44" t="s">
        <v>71</v>
      </c>
      <c r="D13" s="44" t="s">
        <v>72</v>
      </c>
      <c r="E13" s="44" t="s">
        <v>73</v>
      </c>
      <c r="F13" s="35">
        <v>43893</v>
      </c>
      <c r="G13" s="15">
        <v>43902</v>
      </c>
      <c r="H13" s="12">
        <v>956304</v>
      </c>
      <c r="I13" s="41">
        <v>3477.37</v>
      </c>
    </row>
    <row r="14" spans="1:9" s="18" customFormat="1" ht="25.5" customHeight="1" x14ac:dyDescent="0.2">
      <c r="A14" s="12">
        <v>2</v>
      </c>
      <c r="B14" s="30" t="s">
        <v>74</v>
      </c>
      <c r="C14" s="30" t="s">
        <v>75</v>
      </c>
      <c r="D14" s="30" t="s">
        <v>76</v>
      </c>
      <c r="E14" s="30" t="s">
        <v>77</v>
      </c>
      <c r="F14" s="15">
        <v>43894</v>
      </c>
      <c r="G14" s="15">
        <v>43903</v>
      </c>
      <c r="H14" s="12"/>
      <c r="I14" s="30"/>
    </row>
    <row r="15" spans="1:9" s="17" customFormat="1" ht="25.5" customHeight="1" x14ac:dyDescent="0.2">
      <c r="A15" s="12">
        <v>3</v>
      </c>
      <c r="B15" s="30" t="s">
        <v>78</v>
      </c>
      <c r="C15" s="30" t="s">
        <v>79</v>
      </c>
      <c r="D15" s="30" t="s">
        <v>80</v>
      </c>
      <c r="E15" s="30" t="s">
        <v>90</v>
      </c>
      <c r="F15" s="15">
        <v>43901</v>
      </c>
      <c r="G15" s="15">
        <v>43910</v>
      </c>
      <c r="H15" s="12">
        <v>962038</v>
      </c>
      <c r="I15" s="41">
        <v>703</v>
      </c>
    </row>
    <row r="16" spans="1:9" s="18" customFormat="1" ht="25.5" customHeight="1" x14ac:dyDescent="0.2">
      <c r="A16" s="12">
        <v>4</v>
      </c>
      <c r="B16" s="30" t="s">
        <v>81</v>
      </c>
      <c r="C16" s="30" t="s">
        <v>82</v>
      </c>
      <c r="D16" s="30" t="s">
        <v>39</v>
      </c>
      <c r="E16" s="30" t="s">
        <v>91</v>
      </c>
      <c r="F16" s="15">
        <v>43908</v>
      </c>
      <c r="G16" s="15">
        <v>43917</v>
      </c>
      <c r="H16" s="12">
        <v>963255</v>
      </c>
      <c r="I16" s="41">
        <v>2001</v>
      </c>
    </row>
    <row r="17" spans="1:9" s="18" customFormat="1" ht="25.5" customHeight="1" x14ac:dyDescent="0.2">
      <c r="A17" s="12">
        <v>5</v>
      </c>
      <c r="B17" s="30" t="s">
        <v>83</v>
      </c>
      <c r="C17" s="30" t="s">
        <v>84</v>
      </c>
      <c r="D17" s="30" t="s">
        <v>17</v>
      </c>
      <c r="E17" s="30" t="s">
        <v>92</v>
      </c>
      <c r="F17" s="15">
        <v>43902</v>
      </c>
      <c r="G17" s="15">
        <v>43913</v>
      </c>
      <c r="H17" s="12">
        <v>961394</v>
      </c>
      <c r="I17" s="41">
        <v>1170</v>
      </c>
    </row>
    <row r="18" spans="1:9" s="18" customFormat="1" ht="25.5" customHeight="1" x14ac:dyDescent="0.2">
      <c r="A18" s="12">
        <v>6</v>
      </c>
      <c r="B18" s="30" t="s">
        <v>85</v>
      </c>
      <c r="C18" s="30" t="s">
        <v>86</v>
      </c>
      <c r="D18" s="30" t="s">
        <v>16</v>
      </c>
      <c r="E18" s="30" t="s">
        <v>93</v>
      </c>
      <c r="F18" s="15">
        <v>43909</v>
      </c>
      <c r="G18" s="15">
        <v>43920</v>
      </c>
      <c r="H18" s="12">
        <v>961640</v>
      </c>
      <c r="I18" s="41">
        <v>1836</v>
      </c>
    </row>
    <row r="19" spans="1:9" s="18" customFormat="1" ht="25.5" customHeight="1" x14ac:dyDescent="0.2">
      <c r="A19" s="12">
        <v>7</v>
      </c>
      <c r="B19" s="30" t="s">
        <v>87</v>
      </c>
      <c r="C19" s="30" t="s">
        <v>88</v>
      </c>
      <c r="D19" s="30" t="s">
        <v>89</v>
      </c>
      <c r="E19" s="30" t="s">
        <v>94</v>
      </c>
      <c r="F19" s="15">
        <v>43909</v>
      </c>
      <c r="G19" s="15">
        <v>43920</v>
      </c>
      <c r="H19" s="12">
        <v>961655</v>
      </c>
      <c r="I19" s="41">
        <v>1836</v>
      </c>
    </row>
    <row r="20" spans="1:9" s="18" customFormat="1" ht="25.5" customHeight="1" x14ac:dyDescent="0.2">
      <c r="A20" s="25"/>
      <c r="B20" s="45"/>
      <c r="C20" s="45"/>
      <c r="D20" s="45"/>
      <c r="E20" s="45"/>
      <c r="F20" s="28"/>
      <c r="G20" s="28"/>
      <c r="H20" s="25"/>
      <c r="I20" s="46"/>
    </row>
    <row r="21" spans="1:9" s="18" customFormat="1" ht="25.5" customHeight="1" x14ac:dyDescent="0.2">
      <c r="A21" s="25"/>
      <c r="B21" s="45"/>
      <c r="C21" s="45"/>
      <c r="D21" s="45"/>
      <c r="E21" s="45"/>
      <c r="F21" s="28"/>
      <c r="G21" s="28"/>
      <c r="H21" s="25"/>
      <c r="I21" s="46"/>
    </row>
    <row r="22" spans="1:9" s="18" customFormat="1" ht="25.5" customHeight="1" x14ac:dyDescent="0.2">
      <c r="A22" s="25"/>
      <c r="B22" s="45"/>
      <c r="C22" s="45"/>
      <c r="D22" s="45"/>
      <c r="E22" s="45"/>
      <c r="F22" s="28"/>
      <c r="G22" s="28"/>
      <c r="H22" s="25"/>
      <c r="I22" s="46"/>
    </row>
    <row r="23" spans="1:9" x14ac:dyDescent="0.25">
      <c r="A23"/>
      <c r="B23"/>
      <c r="C23"/>
      <c r="D23"/>
      <c r="E23"/>
      <c r="F23"/>
      <c r="G23"/>
      <c r="H23"/>
      <c r="I23"/>
    </row>
    <row r="24" spans="1:9" x14ac:dyDescent="0.25">
      <c r="A24" s="24"/>
      <c r="B24" s="24"/>
    </row>
    <row r="25" spans="1:9" ht="18" x14ac:dyDescent="0.25">
      <c r="A25" s="52"/>
      <c r="B25" s="52"/>
      <c r="C25" s="1"/>
      <c r="D25" s="53"/>
      <c r="E25" s="53"/>
      <c r="F25" s="2"/>
      <c r="G25" s="54"/>
      <c r="H25" s="55"/>
      <c r="I25" s="55"/>
    </row>
    <row r="26" spans="1:9" ht="15.75" thickBot="1" x14ac:dyDescent="0.3">
      <c r="A26"/>
      <c r="B26"/>
      <c r="C26"/>
      <c r="D26"/>
      <c r="E26"/>
      <c r="F26"/>
      <c r="G26"/>
      <c r="H26"/>
      <c r="I26"/>
    </row>
    <row r="27" spans="1:9" ht="18" thickBot="1" x14ac:dyDescent="0.3">
      <c r="B27" s="47" t="s">
        <v>19</v>
      </c>
      <c r="C27" s="47"/>
      <c r="G27" s="50" t="s">
        <v>18</v>
      </c>
      <c r="H27" s="51"/>
      <c r="I27" s="20">
        <f>SUM(I13:I26)</f>
        <v>11023.369999999999</v>
      </c>
    </row>
    <row r="28" spans="1:9" ht="15.75" thickBot="1" x14ac:dyDescent="0.3">
      <c r="A28"/>
      <c r="B28"/>
      <c r="C28"/>
      <c r="D28"/>
      <c r="E28"/>
      <c r="F28"/>
      <c r="G28"/>
      <c r="H28"/>
      <c r="I28" s="21"/>
    </row>
    <row r="29" spans="1:9" ht="18" thickBot="1" x14ac:dyDescent="0.3">
      <c r="A29"/>
      <c r="B29" s="47">
        <f>4+7+7</f>
        <v>18</v>
      </c>
      <c r="C29" s="47"/>
      <c r="D29"/>
      <c r="E29"/>
      <c r="F29"/>
      <c r="G29" s="50" t="s">
        <v>21</v>
      </c>
      <c r="H29" s="51"/>
      <c r="I29" s="20">
        <f>I27+'FEBRERO 2020'!I27</f>
        <v>39875.08</v>
      </c>
    </row>
    <row r="30" spans="1:9" x14ac:dyDescent="0.25">
      <c r="A30"/>
      <c r="B30" s="48" t="s">
        <v>20</v>
      </c>
      <c r="C30" s="48"/>
      <c r="D30"/>
      <c r="E30"/>
      <c r="F30"/>
      <c r="G30"/>
      <c r="H30"/>
      <c r="I30"/>
    </row>
    <row r="31" spans="1:9" x14ac:dyDescent="0.25">
      <c r="A31"/>
      <c r="B31"/>
      <c r="C31"/>
      <c r="D31"/>
      <c r="E31"/>
      <c r="F31"/>
      <c r="G31"/>
      <c r="H31"/>
      <c r="I31"/>
    </row>
    <row r="32" spans="1:9" x14ac:dyDescent="0.25">
      <c r="A32"/>
      <c r="B32"/>
      <c r="C32"/>
      <c r="D32"/>
      <c r="E32"/>
      <c r="F32"/>
      <c r="G32"/>
      <c r="H32"/>
      <c r="I32"/>
    </row>
    <row r="33" spans="1:9" x14ac:dyDescent="0.25">
      <c r="A33"/>
      <c r="B33"/>
      <c r="C33"/>
      <c r="D33"/>
      <c r="E33"/>
      <c r="F33"/>
      <c r="G33"/>
      <c r="H33"/>
      <c r="I33"/>
    </row>
    <row r="34" spans="1:9" x14ac:dyDescent="0.25">
      <c r="A34"/>
      <c r="B34"/>
      <c r="C34"/>
      <c r="D34"/>
      <c r="E34"/>
      <c r="F34"/>
      <c r="G34"/>
      <c r="H34"/>
      <c r="I34"/>
    </row>
  </sheetData>
  <mergeCells count="15">
    <mergeCell ref="B30:C30"/>
    <mergeCell ref="B27:C27"/>
    <mergeCell ref="G27:H27"/>
    <mergeCell ref="B29:C29"/>
    <mergeCell ref="G29:H29"/>
    <mergeCell ref="C11:D11"/>
    <mergeCell ref="F11:G11"/>
    <mergeCell ref="A25:B25"/>
    <mergeCell ref="D25:E25"/>
    <mergeCell ref="G25:I25"/>
    <mergeCell ref="A9:B9"/>
    <mergeCell ref="D9:E10"/>
    <mergeCell ref="G9:I9"/>
    <mergeCell ref="A10:B10"/>
    <mergeCell ref="C4:G5"/>
  </mergeCells>
  <pageMargins left="0.7" right="0.7" top="0.75" bottom="0.75" header="0.3" footer="0.3"/>
  <pageSetup paperSize="5" scale="74" fitToHeight="0" orientation="landscape" r:id="rId1"/>
  <headerFooter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E6E84-0351-41B3-B6EA-5C5C59483E25}">
  <sheetPr>
    <tabColor theme="3" tint="0.39997558519241921"/>
    <pageSetUpPr fitToPage="1"/>
  </sheetPr>
  <dimension ref="A4:I34"/>
  <sheetViews>
    <sheetView view="pageLayout" topLeftCell="A16" zoomScale="70" zoomScaleNormal="85" zoomScaleSheetLayoutView="100" zoomScalePageLayoutView="70" workbookViewId="0">
      <selection activeCell="D21" sqref="D21"/>
    </sheetView>
  </sheetViews>
  <sheetFormatPr baseColWidth="10" defaultRowHeight="15" x14ac:dyDescent="0.25"/>
  <cols>
    <col min="1" max="1" width="5.7109375" style="24" customWidth="1"/>
    <col min="2" max="2" width="10.7109375" style="24" customWidth="1"/>
    <col min="3" max="3" width="40.7109375" style="19" customWidth="1"/>
    <col min="4" max="4" width="45.7109375" style="19" customWidth="1"/>
    <col min="5" max="5" width="55.85546875" style="19" customWidth="1"/>
    <col min="6" max="6" width="12.85546875" style="4" customWidth="1"/>
    <col min="7" max="7" width="15.7109375" style="4" customWidth="1"/>
    <col min="8" max="8" width="13.7109375" style="4" customWidth="1"/>
    <col min="9" max="9" width="15.7109375" style="5" customWidth="1"/>
  </cols>
  <sheetData>
    <row r="4" spans="1:9" x14ac:dyDescent="0.25">
      <c r="C4" s="49" t="s">
        <v>23</v>
      </c>
      <c r="D4" s="49"/>
      <c r="E4" s="49"/>
      <c r="F4" s="49"/>
      <c r="G4" s="49"/>
    </row>
    <row r="5" spans="1:9" x14ac:dyDescent="0.25">
      <c r="C5" s="49"/>
      <c r="D5" s="49"/>
      <c r="E5" s="49"/>
      <c r="F5" s="49"/>
      <c r="G5" s="49"/>
    </row>
    <row r="6" spans="1:9" ht="18" customHeight="1" x14ac:dyDescent="0.25"/>
    <row r="9" spans="1:9" ht="21" customHeight="1" x14ac:dyDescent="0.25">
      <c r="A9" s="52" t="s">
        <v>0</v>
      </c>
      <c r="B9" s="52"/>
      <c r="C9" s="1" t="s">
        <v>95</v>
      </c>
      <c r="D9" s="53" t="s">
        <v>15</v>
      </c>
      <c r="E9" s="53"/>
      <c r="F9" s="2" t="s">
        <v>1</v>
      </c>
      <c r="G9" s="54" t="s">
        <v>96</v>
      </c>
      <c r="H9" s="55"/>
      <c r="I9" s="55"/>
    </row>
    <row r="10" spans="1:9" ht="15.75" customHeight="1" x14ac:dyDescent="0.25">
      <c r="A10" s="52" t="s">
        <v>2</v>
      </c>
      <c r="B10" s="52"/>
      <c r="C10" s="3" t="s">
        <v>14</v>
      </c>
      <c r="D10" s="53"/>
      <c r="E10" s="53"/>
    </row>
    <row r="11" spans="1:9" ht="15.75" thickBot="1" x14ac:dyDescent="0.3">
      <c r="C11" s="56" t="s">
        <v>3</v>
      </c>
      <c r="D11" s="56"/>
      <c r="E11" s="37"/>
      <c r="F11" s="56" t="s">
        <v>4</v>
      </c>
      <c r="G11" s="56"/>
    </row>
    <row r="12" spans="1:9" ht="15.75" thickBot="1" x14ac:dyDescent="0.3">
      <c r="A12" s="8" t="s">
        <v>5</v>
      </c>
      <c r="B12" s="9" t="s">
        <v>6</v>
      </c>
      <c r="C12" s="9" t="s">
        <v>7</v>
      </c>
      <c r="D12" s="9" t="s">
        <v>8</v>
      </c>
      <c r="E12" s="9" t="s">
        <v>9</v>
      </c>
      <c r="F12" s="10" t="s">
        <v>10</v>
      </c>
      <c r="G12" s="9" t="s">
        <v>11</v>
      </c>
      <c r="H12" s="10" t="s">
        <v>12</v>
      </c>
      <c r="I12" s="11" t="s">
        <v>13</v>
      </c>
    </row>
    <row r="13" spans="1:9" s="17" customFormat="1" ht="25.5" customHeight="1" x14ac:dyDescent="0.2">
      <c r="A13" s="12">
        <v>1</v>
      </c>
      <c r="B13" s="57" t="s">
        <v>97</v>
      </c>
      <c r="C13" s="57" t="s">
        <v>98</v>
      </c>
      <c r="D13" s="57" t="s">
        <v>99</v>
      </c>
      <c r="E13" s="57" t="s">
        <v>100</v>
      </c>
      <c r="F13" s="58">
        <v>43938</v>
      </c>
      <c r="G13" s="58">
        <v>43949</v>
      </c>
      <c r="H13" s="57">
        <v>963853</v>
      </c>
      <c r="I13" s="62">
        <v>3028</v>
      </c>
    </row>
    <row r="14" spans="1:9" s="18" customFormat="1" ht="25.5" customHeight="1" x14ac:dyDescent="0.2">
      <c r="A14" s="12">
        <v>2</v>
      </c>
      <c r="B14" s="30" t="s">
        <v>101</v>
      </c>
      <c r="C14" s="30" t="s">
        <v>102</v>
      </c>
      <c r="D14" s="30" t="s">
        <v>17</v>
      </c>
      <c r="E14" s="30" t="s">
        <v>103</v>
      </c>
      <c r="F14" s="59">
        <v>43938</v>
      </c>
      <c r="G14" s="59">
        <v>43949</v>
      </c>
      <c r="H14" s="30">
        <v>96511</v>
      </c>
      <c r="I14" s="63">
        <v>1836</v>
      </c>
    </row>
    <row r="15" spans="1:9" s="17" customFormat="1" ht="25.5" customHeight="1" x14ac:dyDescent="0.25">
      <c r="A15" s="12">
        <v>3</v>
      </c>
      <c r="B15" s="57" t="s">
        <v>104</v>
      </c>
      <c r="C15" s="57" t="s">
        <v>105</v>
      </c>
      <c r="D15" s="57" t="s">
        <v>106</v>
      </c>
      <c r="E15" s="57" t="s">
        <v>107</v>
      </c>
      <c r="F15" s="60">
        <v>43922</v>
      </c>
      <c r="G15" s="60">
        <v>43936</v>
      </c>
      <c r="H15" s="57">
        <v>973952</v>
      </c>
      <c r="I15" s="62">
        <v>3384.63</v>
      </c>
    </row>
    <row r="16" spans="1:9" s="18" customFormat="1" ht="25.5" customHeight="1" x14ac:dyDescent="0.25">
      <c r="A16" s="12">
        <v>4</v>
      </c>
      <c r="B16" s="30" t="s">
        <v>108</v>
      </c>
      <c r="C16" s="30" t="s">
        <v>109</v>
      </c>
      <c r="D16" s="30" t="s">
        <v>110</v>
      </c>
      <c r="E16" s="30" t="s">
        <v>111</v>
      </c>
      <c r="F16" s="61">
        <v>43949</v>
      </c>
      <c r="G16" s="61">
        <v>43958</v>
      </c>
      <c r="H16" s="30">
        <v>977039</v>
      </c>
      <c r="I16" s="63">
        <v>21896</v>
      </c>
    </row>
    <row r="17" spans="1:9" s="18" customFormat="1" ht="25.5" customHeight="1" x14ac:dyDescent="0.25">
      <c r="A17" s="12">
        <v>5</v>
      </c>
      <c r="B17" s="30" t="s">
        <v>112</v>
      </c>
      <c r="C17" s="30" t="s">
        <v>109</v>
      </c>
      <c r="D17" s="30" t="s">
        <v>110</v>
      </c>
      <c r="E17" s="30" t="s">
        <v>113</v>
      </c>
      <c r="F17" s="61">
        <v>43949</v>
      </c>
      <c r="G17" s="61">
        <v>43958</v>
      </c>
      <c r="H17" s="30">
        <v>976986</v>
      </c>
      <c r="I17" s="63">
        <v>1836</v>
      </c>
    </row>
    <row r="18" spans="1:9" s="18" customFormat="1" ht="25.5" customHeight="1" x14ac:dyDescent="0.2">
      <c r="A18" s="12"/>
      <c r="B18" s="30"/>
      <c r="C18" s="30"/>
      <c r="D18" s="30"/>
      <c r="E18" s="30"/>
      <c r="F18" s="15"/>
      <c r="G18" s="15"/>
      <c r="H18" s="12"/>
      <c r="I18" s="41"/>
    </row>
    <row r="19" spans="1:9" s="18" customFormat="1" ht="25.5" customHeight="1" x14ac:dyDescent="0.2">
      <c r="A19" s="12"/>
      <c r="B19" s="30"/>
      <c r="C19" s="30"/>
      <c r="D19" s="30"/>
      <c r="E19" s="30"/>
      <c r="F19" s="15"/>
      <c r="G19" s="15"/>
      <c r="H19" s="12"/>
      <c r="I19" s="41"/>
    </row>
    <row r="20" spans="1:9" s="18" customFormat="1" ht="25.5" customHeight="1" x14ac:dyDescent="0.2">
      <c r="A20" s="25"/>
      <c r="B20" s="45"/>
      <c r="C20" s="45"/>
      <c r="D20" s="45"/>
      <c r="E20" s="45"/>
      <c r="F20" s="28"/>
      <c r="G20" s="28"/>
      <c r="H20" s="25"/>
      <c r="I20" s="46"/>
    </row>
    <row r="21" spans="1:9" s="18" customFormat="1" ht="25.5" customHeight="1" x14ac:dyDescent="0.2">
      <c r="A21" s="25"/>
      <c r="B21" s="45"/>
      <c r="C21" s="45"/>
      <c r="D21" s="45"/>
      <c r="E21" s="45"/>
      <c r="F21" s="28"/>
      <c r="G21" s="28"/>
      <c r="H21" s="25"/>
      <c r="I21" s="46"/>
    </row>
    <row r="22" spans="1:9" s="18" customFormat="1" ht="25.5" customHeight="1" x14ac:dyDescent="0.2">
      <c r="A22" s="25"/>
      <c r="B22" s="45"/>
      <c r="C22" s="45"/>
      <c r="D22" s="45"/>
      <c r="E22" s="45"/>
      <c r="F22" s="28"/>
      <c r="G22" s="28"/>
      <c r="H22" s="25"/>
      <c r="I22" s="46"/>
    </row>
    <row r="23" spans="1:9" x14ac:dyDescent="0.25">
      <c r="A23"/>
      <c r="B23"/>
      <c r="C23"/>
      <c r="D23"/>
      <c r="E23"/>
      <c r="F23"/>
      <c r="G23"/>
      <c r="H23"/>
      <c r="I23"/>
    </row>
    <row r="25" spans="1:9" ht="18" x14ac:dyDescent="0.25">
      <c r="A25" s="52"/>
      <c r="B25" s="52"/>
      <c r="C25" s="1"/>
      <c r="D25" s="53"/>
      <c r="E25" s="53"/>
      <c r="F25" s="2"/>
      <c r="G25" s="54"/>
      <c r="H25" s="55"/>
      <c r="I25" s="55"/>
    </row>
    <row r="26" spans="1:9" ht="15.75" thickBot="1" x14ac:dyDescent="0.3">
      <c r="A26"/>
      <c r="B26"/>
      <c r="C26"/>
      <c r="D26"/>
      <c r="E26"/>
      <c r="F26"/>
      <c r="G26"/>
      <c r="H26"/>
      <c r="I26"/>
    </row>
    <row r="27" spans="1:9" ht="18" thickBot="1" x14ac:dyDescent="0.3">
      <c r="B27" s="47" t="s">
        <v>287</v>
      </c>
      <c r="C27" s="47"/>
      <c r="G27" s="50" t="s">
        <v>18</v>
      </c>
      <c r="H27" s="51"/>
      <c r="I27" s="20">
        <f>SUM(I13:I26)</f>
        <v>31980.63</v>
      </c>
    </row>
    <row r="28" spans="1:9" ht="15.75" thickBot="1" x14ac:dyDescent="0.3">
      <c r="A28"/>
      <c r="B28"/>
      <c r="C28"/>
      <c r="D28"/>
      <c r="E28"/>
      <c r="F28"/>
      <c r="G28"/>
      <c r="H28"/>
      <c r="I28" s="21"/>
    </row>
    <row r="29" spans="1:9" ht="18" thickBot="1" x14ac:dyDescent="0.3">
      <c r="A29"/>
      <c r="B29" s="47">
        <f>4+7+7+5</f>
        <v>23</v>
      </c>
      <c r="C29" s="47"/>
      <c r="D29"/>
      <c r="E29"/>
      <c r="F29"/>
      <c r="G29" s="50" t="s">
        <v>21</v>
      </c>
      <c r="H29" s="51"/>
      <c r="I29" s="20">
        <f>I27+'MARZO 2020'!I29</f>
        <v>71855.710000000006</v>
      </c>
    </row>
    <row r="30" spans="1:9" x14ac:dyDescent="0.25">
      <c r="A30"/>
      <c r="B30" s="48" t="s">
        <v>20</v>
      </c>
      <c r="C30" s="48"/>
      <c r="D30"/>
      <c r="E30"/>
      <c r="F30"/>
      <c r="G30"/>
      <c r="H30"/>
      <c r="I30"/>
    </row>
    <row r="31" spans="1:9" x14ac:dyDescent="0.25">
      <c r="A31"/>
      <c r="B31"/>
      <c r="C31"/>
      <c r="D31"/>
      <c r="E31"/>
      <c r="F31"/>
      <c r="G31"/>
      <c r="H31"/>
      <c r="I31"/>
    </row>
    <row r="32" spans="1:9" x14ac:dyDescent="0.25">
      <c r="A32"/>
      <c r="B32"/>
      <c r="C32"/>
      <c r="D32"/>
      <c r="E32"/>
      <c r="F32"/>
      <c r="G32"/>
      <c r="H32"/>
      <c r="I32"/>
    </row>
    <row r="33" spans="1:9" x14ac:dyDescent="0.25">
      <c r="A33"/>
      <c r="B33"/>
      <c r="C33"/>
      <c r="D33"/>
      <c r="E33"/>
      <c r="F33"/>
      <c r="G33"/>
      <c r="H33"/>
      <c r="I33"/>
    </row>
    <row r="34" spans="1:9" x14ac:dyDescent="0.25">
      <c r="A34"/>
      <c r="B34"/>
      <c r="C34"/>
      <c r="D34"/>
      <c r="E34"/>
      <c r="F34"/>
      <c r="G34"/>
      <c r="H34"/>
      <c r="I34"/>
    </row>
  </sheetData>
  <mergeCells count="15">
    <mergeCell ref="B30:C30"/>
    <mergeCell ref="A25:B25"/>
    <mergeCell ref="D25:E25"/>
    <mergeCell ref="G25:I25"/>
    <mergeCell ref="B27:C27"/>
    <mergeCell ref="G27:H27"/>
    <mergeCell ref="B29:C29"/>
    <mergeCell ref="G29:H29"/>
    <mergeCell ref="C4:G5"/>
    <mergeCell ref="A9:B9"/>
    <mergeCell ref="D9:E10"/>
    <mergeCell ref="G9:I9"/>
    <mergeCell ref="A10:B10"/>
    <mergeCell ref="C11:D11"/>
    <mergeCell ref="F11:G11"/>
  </mergeCells>
  <pageMargins left="0.7" right="0.7" top="0.75" bottom="0.75" header="0.3" footer="0.3"/>
  <pageSetup paperSize="5" scale="74" fitToHeight="0" orientation="landscape" r:id="rId1"/>
  <headerFooter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F76B7-AD03-4ACB-9AFC-BB85FF217B56}">
  <sheetPr>
    <tabColor theme="3" tint="0.39997558519241921"/>
    <pageSetUpPr fitToPage="1"/>
  </sheetPr>
  <dimension ref="A4:I40"/>
  <sheetViews>
    <sheetView view="pageLayout" topLeftCell="A22" zoomScale="70" zoomScaleNormal="85" zoomScaleSheetLayoutView="100" zoomScalePageLayoutView="70" workbookViewId="0">
      <selection activeCell="D35" sqref="D35"/>
    </sheetView>
  </sheetViews>
  <sheetFormatPr baseColWidth="10" defaultRowHeight="15" x14ac:dyDescent="0.25"/>
  <cols>
    <col min="1" max="1" width="5.7109375" style="24" customWidth="1"/>
    <col min="2" max="2" width="10.7109375" style="24" customWidth="1"/>
    <col min="3" max="3" width="40.7109375" style="19" customWidth="1"/>
    <col min="4" max="4" width="45.7109375" style="19" customWidth="1"/>
    <col min="5" max="5" width="55.85546875" style="19" customWidth="1"/>
    <col min="6" max="6" width="12.85546875" style="4" customWidth="1"/>
    <col min="7" max="7" width="15.7109375" style="4" customWidth="1"/>
    <col min="8" max="8" width="13.7109375" style="4" customWidth="1"/>
    <col min="9" max="9" width="15.7109375" style="5" customWidth="1"/>
  </cols>
  <sheetData>
    <row r="4" spans="1:9" x14ac:dyDescent="0.25">
      <c r="C4" s="49" t="s">
        <v>23</v>
      </c>
      <c r="D4" s="49"/>
      <c r="E4" s="49"/>
      <c r="F4" s="49"/>
      <c r="G4" s="49"/>
    </row>
    <row r="5" spans="1:9" x14ac:dyDescent="0.25">
      <c r="C5" s="49"/>
      <c r="D5" s="49"/>
      <c r="E5" s="49"/>
      <c r="F5" s="49"/>
      <c r="G5" s="49"/>
    </row>
    <row r="6" spans="1:9" ht="18" customHeight="1" x14ac:dyDescent="0.25"/>
    <row r="9" spans="1:9" ht="21" customHeight="1" x14ac:dyDescent="0.25">
      <c r="A9" s="52" t="s">
        <v>0</v>
      </c>
      <c r="B9" s="52"/>
      <c r="C9" s="1" t="s">
        <v>114</v>
      </c>
      <c r="D9" s="53" t="s">
        <v>15</v>
      </c>
      <c r="E9" s="53"/>
      <c r="F9" s="2" t="s">
        <v>1</v>
      </c>
      <c r="G9" s="54" t="s">
        <v>115</v>
      </c>
      <c r="H9" s="55"/>
      <c r="I9" s="55"/>
    </row>
    <row r="10" spans="1:9" ht="15.75" customHeight="1" x14ac:dyDescent="0.25">
      <c r="A10" s="52" t="s">
        <v>2</v>
      </c>
      <c r="B10" s="52"/>
      <c r="C10" s="3" t="s">
        <v>14</v>
      </c>
      <c r="D10" s="53"/>
      <c r="E10" s="53"/>
    </row>
    <row r="11" spans="1:9" ht="15.75" thickBot="1" x14ac:dyDescent="0.3">
      <c r="C11" s="56" t="s">
        <v>3</v>
      </c>
      <c r="D11" s="56"/>
      <c r="E11" s="37"/>
      <c r="F11" s="56" t="s">
        <v>4</v>
      </c>
      <c r="G11" s="56"/>
    </row>
    <row r="12" spans="1:9" ht="15.75" thickBot="1" x14ac:dyDescent="0.3">
      <c r="A12" s="8" t="s">
        <v>5</v>
      </c>
      <c r="B12" s="9" t="s">
        <v>6</v>
      </c>
      <c r="C12" s="9" t="s">
        <v>7</v>
      </c>
      <c r="D12" s="9" t="s">
        <v>8</v>
      </c>
      <c r="E12" s="9" t="s">
        <v>9</v>
      </c>
      <c r="F12" s="10" t="s">
        <v>10</v>
      </c>
      <c r="G12" s="9" t="s">
        <v>11</v>
      </c>
      <c r="H12" s="10" t="s">
        <v>12</v>
      </c>
      <c r="I12" s="11" t="s">
        <v>13</v>
      </c>
    </row>
    <row r="13" spans="1:9" s="17" customFormat="1" ht="25.5" customHeight="1" x14ac:dyDescent="0.2">
      <c r="A13" s="12">
        <v>1</v>
      </c>
      <c r="B13" s="30" t="s">
        <v>116</v>
      </c>
      <c r="C13" s="30" t="s">
        <v>117</v>
      </c>
      <c r="D13" s="30" t="s">
        <v>118</v>
      </c>
      <c r="E13" s="30" t="s">
        <v>119</v>
      </c>
      <c r="F13" s="59">
        <v>43957</v>
      </c>
      <c r="G13" s="59">
        <v>43966</v>
      </c>
      <c r="H13" s="30">
        <v>963988</v>
      </c>
      <c r="I13" s="63">
        <v>703</v>
      </c>
    </row>
    <row r="14" spans="1:9" s="18" customFormat="1" ht="25.5" customHeight="1" x14ac:dyDescent="0.2">
      <c r="A14" s="12">
        <v>2</v>
      </c>
      <c r="B14" s="30" t="s">
        <v>120</v>
      </c>
      <c r="C14" s="30" t="s">
        <v>121</v>
      </c>
      <c r="D14" s="30" t="s">
        <v>110</v>
      </c>
      <c r="E14" s="30" t="s">
        <v>122</v>
      </c>
      <c r="F14" s="59">
        <v>43962</v>
      </c>
      <c r="G14" s="59">
        <v>43971</v>
      </c>
      <c r="H14" s="30">
        <v>965524</v>
      </c>
      <c r="I14" s="63">
        <v>1170</v>
      </c>
    </row>
    <row r="15" spans="1:9" s="17" customFormat="1" ht="25.5" customHeight="1" x14ac:dyDescent="0.2">
      <c r="A15" s="12">
        <v>3</v>
      </c>
      <c r="B15" s="30" t="s">
        <v>123</v>
      </c>
      <c r="C15" s="30" t="s">
        <v>124</v>
      </c>
      <c r="D15" s="30" t="s">
        <v>22</v>
      </c>
      <c r="E15" s="30" t="s">
        <v>125</v>
      </c>
      <c r="F15" s="59">
        <v>43957</v>
      </c>
      <c r="G15" s="59">
        <v>43966</v>
      </c>
      <c r="H15" s="30">
        <v>965510</v>
      </c>
      <c r="I15" s="63">
        <v>1836</v>
      </c>
    </row>
    <row r="16" spans="1:9" s="18" customFormat="1" ht="25.5" customHeight="1" x14ac:dyDescent="0.2">
      <c r="A16" s="12">
        <v>4</v>
      </c>
      <c r="B16" s="30" t="s">
        <v>126</v>
      </c>
      <c r="C16" s="30" t="s">
        <v>127</v>
      </c>
      <c r="D16" s="30" t="s">
        <v>128</v>
      </c>
      <c r="E16" s="30" t="s">
        <v>129</v>
      </c>
      <c r="F16" s="59">
        <v>43962</v>
      </c>
      <c r="G16" s="59">
        <v>43971</v>
      </c>
      <c r="H16" s="30">
        <v>965534</v>
      </c>
      <c r="I16" s="63">
        <v>1836</v>
      </c>
    </row>
    <row r="17" spans="1:9" s="18" customFormat="1" ht="25.5" customHeight="1" x14ac:dyDescent="0.25">
      <c r="A17" s="12">
        <v>5</v>
      </c>
      <c r="B17" s="64" t="s">
        <v>130</v>
      </c>
      <c r="C17" s="64" t="s">
        <v>131</v>
      </c>
      <c r="D17" s="64" t="s">
        <v>22</v>
      </c>
      <c r="E17" s="64" t="s">
        <v>132</v>
      </c>
      <c r="F17" s="61">
        <v>43963</v>
      </c>
      <c r="G17" s="61">
        <v>43971</v>
      </c>
      <c r="H17" s="64">
        <v>966428</v>
      </c>
      <c r="I17" s="65">
        <v>703</v>
      </c>
    </row>
    <row r="18" spans="1:9" s="18" customFormat="1" ht="25.5" customHeight="1" x14ac:dyDescent="0.25">
      <c r="A18" s="12">
        <v>6</v>
      </c>
      <c r="B18" s="64" t="s">
        <v>133</v>
      </c>
      <c r="C18" s="64" t="s">
        <v>134</v>
      </c>
      <c r="D18" s="64" t="s">
        <v>17</v>
      </c>
      <c r="E18" s="64" t="s">
        <v>135</v>
      </c>
      <c r="F18" s="61">
        <v>43965</v>
      </c>
      <c r="G18" s="61">
        <v>43976</v>
      </c>
      <c r="H18" s="64">
        <v>966481</v>
      </c>
      <c r="I18" s="65">
        <v>2290</v>
      </c>
    </row>
    <row r="19" spans="1:9" s="18" customFormat="1" ht="25.5" customHeight="1" x14ac:dyDescent="0.25">
      <c r="A19" s="12">
        <v>7</v>
      </c>
      <c r="B19" s="64" t="s">
        <v>136</v>
      </c>
      <c r="C19" s="64" t="s">
        <v>137</v>
      </c>
      <c r="D19" s="64" t="s">
        <v>22</v>
      </c>
      <c r="E19" s="64" t="s">
        <v>138</v>
      </c>
      <c r="F19" s="61">
        <v>43969</v>
      </c>
      <c r="G19" s="61">
        <v>43977</v>
      </c>
      <c r="H19" s="64">
        <v>966562</v>
      </c>
      <c r="I19" s="65">
        <v>703</v>
      </c>
    </row>
    <row r="20" spans="1:9" s="18" customFormat="1" ht="25.5" customHeight="1" x14ac:dyDescent="0.25">
      <c r="A20" s="12">
        <v>8</v>
      </c>
      <c r="B20" s="64" t="s">
        <v>139</v>
      </c>
      <c r="C20" s="64" t="s">
        <v>140</v>
      </c>
      <c r="D20" s="64" t="s">
        <v>22</v>
      </c>
      <c r="E20" s="64" t="s">
        <v>141</v>
      </c>
      <c r="F20" s="61">
        <v>43971</v>
      </c>
      <c r="G20" s="61">
        <v>43980</v>
      </c>
      <c r="H20" s="64">
        <v>971626</v>
      </c>
      <c r="I20" s="65">
        <v>1170</v>
      </c>
    </row>
    <row r="21" spans="1:9" s="18" customFormat="1" ht="25.5" customHeight="1" x14ac:dyDescent="0.25">
      <c r="A21" s="12">
        <v>9</v>
      </c>
      <c r="B21" s="64" t="s">
        <v>142</v>
      </c>
      <c r="C21" s="64" t="s">
        <v>143</v>
      </c>
      <c r="D21" s="64" t="s">
        <v>110</v>
      </c>
      <c r="E21" s="64" t="s">
        <v>144</v>
      </c>
      <c r="F21" s="61">
        <v>43972</v>
      </c>
      <c r="G21" s="61">
        <v>43983</v>
      </c>
      <c r="H21" s="64">
        <v>966651</v>
      </c>
      <c r="I21" s="65">
        <v>17730.86</v>
      </c>
    </row>
    <row r="22" spans="1:9" s="18" customFormat="1" ht="25.5" customHeight="1" x14ac:dyDescent="0.25">
      <c r="A22" s="12">
        <v>10</v>
      </c>
      <c r="B22" s="64" t="s">
        <v>145</v>
      </c>
      <c r="C22" s="64" t="s">
        <v>146</v>
      </c>
      <c r="D22" s="64" t="s">
        <v>110</v>
      </c>
      <c r="E22" s="64" t="s">
        <v>144</v>
      </c>
      <c r="F22" s="61">
        <v>43882</v>
      </c>
      <c r="G22" s="61">
        <v>43983</v>
      </c>
      <c r="H22" s="64">
        <v>966652</v>
      </c>
      <c r="I22" s="65">
        <v>2426.3000000000002</v>
      </c>
    </row>
    <row r="23" spans="1:9" x14ac:dyDescent="0.25">
      <c r="A23" s="66">
        <v>11</v>
      </c>
      <c r="B23" s="64" t="s">
        <v>147</v>
      </c>
      <c r="C23" s="64" t="s">
        <v>148</v>
      </c>
      <c r="D23" s="64" t="s">
        <v>110</v>
      </c>
      <c r="E23" s="64" t="s">
        <v>149</v>
      </c>
      <c r="F23" s="61">
        <v>43976</v>
      </c>
      <c r="G23" s="61">
        <v>43985</v>
      </c>
      <c r="H23" s="64">
        <v>971118</v>
      </c>
      <c r="I23" s="65">
        <v>2302</v>
      </c>
    </row>
    <row r="24" spans="1:9" x14ac:dyDescent="0.25">
      <c r="A24" s="12">
        <v>12</v>
      </c>
      <c r="B24" s="64" t="s">
        <v>150</v>
      </c>
      <c r="C24" s="64" t="s">
        <v>151</v>
      </c>
      <c r="D24" s="64" t="s">
        <v>24</v>
      </c>
      <c r="E24" s="64" t="s">
        <v>152</v>
      </c>
      <c r="F24" s="61">
        <v>43977</v>
      </c>
      <c r="G24" s="61">
        <v>43985</v>
      </c>
      <c r="H24" s="64">
        <v>971165</v>
      </c>
      <c r="I24" s="65">
        <v>703</v>
      </c>
    </row>
    <row r="25" spans="1:9" x14ac:dyDescent="0.25">
      <c r="A25" s="12">
        <v>13</v>
      </c>
      <c r="B25" s="64" t="s">
        <v>153</v>
      </c>
      <c r="C25" s="64" t="s">
        <v>154</v>
      </c>
      <c r="D25" s="64" t="s">
        <v>110</v>
      </c>
      <c r="E25" s="64" t="s">
        <v>155</v>
      </c>
      <c r="F25" s="61">
        <v>43978</v>
      </c>
      <c r="G25" s="61">
        <v>43986</v>
      </c>
      <c r="H25" s="64">
        <v>968424</v>
      </c>
      <c r="I25" s="65">
        <v>1178</v>
      </c>
    </row>
    <row r="26" spans="1:9" x14ac:dyDescent="0.25">
      <c r="A26" s="12">
        <v>14</v>
      </c>
      <c r="B26" s="69" t="s">
        <v>156</v>
      </c>
      <c r="C26" s="69" t="s">
        <v>157</v>
      </c>
      <c r="D26" s="69" t="s">
        <v>158</v>
      </c>
      <c r="E26" s="69" t="s">
        <v>159</v>
      </c>
      <c r="F26" s="38">
        <v>43986</v>
      </c>
      <c r="G26" s="38">
        <v>43997</v>
      </c>
      <c r="H26" s="69">
        <v>972096</v>
      </c>
      <c r="I26" s="70">
        <v>703</v>
      </c>
    </row>
    <row r="27" spans="1:9" x14ac:dyDescent="0.25">
      <c r="A27" s="12">
        <v>15</v>
      </c>
      <c r="B27" s="30" t="s">
        <v>160</v>
      </c>
      <c r="C27" s="30" t="s">
        <v>161</v>
      </c>
      <c r="D27" s="30" t="s">
        <v>17</v>
      </c>
      <c r="E27" s="30" t="s">
        <v>162</v>
      </c>
      <c r="F27" s="59">
        <v>43992</v>
      </c>
      <c r="G27" s="59">
        <v>44001</v>
      </c>
      <c r="H27" s="30">
        <v>973542</v>
      </c>
      <c r="I27" s="63">
        <v>703</v>
      </c>
    </row>
    <row r="28" spans="1:9" x14ac:dyDescent="0.25">
      <c r="A28" s="12">
        <v>16</v>
      </c>
      <c r="B28" s="30" t="s">
        <v>163</v>
      </c>
      <c r="C28" s="30" t="s">
        <v>164</v>
      </c>
      <c r="D28" s="30" t="s">
        <v>17</v>
      </c>
      <c r="E28" s="30" t="s">
        <v>165</v>
      </c>
      <c r="F28" s="59">
        <v>43992</v>
      </c>
      <c r="G28" s="59">
        <v>44001</v>
      </c>
      <c r="H28" s="30">
        <v>971382</v>
      </c>
      <c r="I28" s="63">
        <v>1836</v>
      </c>
    </row>
    <row r="29" spans="1:9" x14ac:dyDescent="0.25">
      <c r="A29" s="12">
        <v>17</v>
      </c>
      <c r="B29" s="30" t="s">
        <v>166</v>
      </c>
      <c r="C29" s="30" t="s">
        <v>167</v>
      </c>
      <c r="D29" s="30" t="s">
        <v>168</v>
      </c>
      <c r="E29" s="30" t="s">
        <v>169</v>
      </c>
      <c r="F29" s="59">
        <v>43994</v>
      </c>
      <c r="G29" s="59">
        <v>44005</v>
      </c>
      <c r="H29" s="30">
        <v>973599</v>
      </c>
      <c r="I29" s="63">
        <v>1836</v>
      </c>
    </row>
    <row r="30" spans="1:9" x14ac:dyDescent="0.25">
      <c r="A30" s="12">
        <v>18</v>
      </c>
      <c r="B30" s="30" t="s">
        <v>170</v>
      </c>
      <c r="C30" s="30" t="s">
        <v>171</v>
      </c>
      <c r="D30" s="30" t="s">
        <v>172</v>
      </c>
      <c r="E30" s="30" t="s">
        <v>173</v>
      </c>
      <c r="F30" s="59">
        <v>43994</v>
      </c>
      <c r="G30" s="59">
        <v>44005</v>
      </c>
      <c r="H30" s="30">
        <v>971428</v>
      </c>
      <c r="I30" s="63">
        <v>703</v>
      </c>
    </row>
    <row r="31" spans="1:9" x14ac:dyDescent="0.25">
      <c r="A31" s="74">
        <v>19</v>
      </c>
      <c r="B31" s="30" t="s">
        <v>174</v>
      </c>
      <c r="C31" s="30" t="s">
        <v>175</v>
      </c>
      <c r="D31" s="30" t="s">
        <v>176</v>
      </c>
      <c r="E31" s="30" t="s">
        <v>177</v>
      </c>
      <c r="F31" s="61">
        <v>44001</v>
      </c>
      <c r="G31" s="61">
        <v>44008</v>
      </c>
      <c r="H31" s="30">
        <v>967320</v>
      </c>
      <c r="I31" s="63">
        <v>1836</v>
      </c>
    </row>
    <row r="32" spans="1:9" ht="15.75" thickBot="1" x14ac:dyDescent="0.3">
      <c r="A32"/>
      <c r="B32"/>
      <c r="C32"/>
      <c r="D32"/>
      <c r="E32"/>
      <c r="F32"/>
      <c r="G32"/>
      <c r="H32"/>
      <c r="I32"/>
    </row>
    <row r="33" spans="1:9" ht="18" thickBot="1" x14ac:dyDescent="0.3">
      <c r="B33" s="47" t="s">
        <v>286</v>
      </c>
      <c r="C33" s="47"/>
      <c r="G33" s="50" t="s">
        <v>18</v>
      </c>
      <c r="H33" s="51"/>
      <c r="I33" s="20">
        <f>SUM(I13:I32)</f>
        <v>42368.160000000003</v>
      </c>
    </row>
    <row r="34" spans="1:9" ht="15.75" thickBot="1" x14ac:dyDescent="0.3">
      <c r="A34"/>
      <c r="B34"/>
      <c r="C34"/>
      <c r="D34"/>
      <c r="E34"/>
      <c r="F34"/>
      <c r="G34"/>
      <c r="H34"/>
      <c r="I34" s="21"/>
    </row>
    <row r="35" spans="1:9" ht="18" thickBot="1" x14ac:dyDescent="0.3">
      <c r="A35"/>
      <c r="B35" s="47">
        <f>4+7+7+5+19</f>
        <v>42</v>
      </c>
      <c r="C35" s="47"/>
      <c r="D35"/>
      <c r="E35"/>
      <c r="F35"/>
      <c r="G35" s="50" t="s">
        <v>21</v>
      </c>
      <c r="H35" s="51"/>
      <c r="I35" s="20">
        <v>114223.87</v>
      </c>
    </row>
    <row r="36" spans="1:9" x14ac:dyDescent="0.25">
      <c r="A36"/>
      <c r="B36" s="48" t="s">
        <v>20</v>
      </c>
      <c r="C36" s="48"/>
      <c r="D36"/>
      <c r="E36"/>
      <c r="F36"/>
      <c r="G36"/>
      <c r="H36"/>
      <c r="I36"/>
    </row>
    <row r="37" spans="1:9" x14ac:dyDescent="0.25">
      <c r="A37"/>
      <c r="B37"/>
      <c r="C37"/>
      <c r="D37"/>
      <c r="E37"/>
      <c r="F37"/>
      <c r="G37"/>
      <c r="H37"/>
      <c r="I37"/>
    </row>
    <row r="38" spans="1:9" x14ac:dyDescent="0.25">
      <c r="A38"/>
      <c r="B38"/>
      <c r="C38"/>
      <c r="D38"/>
      <c r="E38"/>
      <c r="F38"/>
      <c r="G38"/>
      <c r="H38"/>
      <c r="I38"/>
    </row>
    <row r="39" spans="1:9" x14ac:dyDescent="0.25">
      <c r="A39"/>
      <c r="B39"/>
      <c r="C39"/>
      <c r="D39"/>
      <c r="E39"/>
      <c r="F39"/>
      <c r="G39"/>
      <c r="H39"/>
      <c r="I39"/>
    </row>
    <row r="40" spans="1:9" x14ac:dyDescent="0.25">
      <c r="A40"/>
      <c r="B40"/>
      <c r="C40"/>
      <c r="D40"/>
      <c r="E40"/>
      <c r="F40"/>
      <c r="G40"/>
      <c r="H40"/>
      <c r="I40"/>
    </row>
  </sheetData>
  <mergeCells count="12">
    <mergeCell ref="B36:C36"/>
    <mergeCell ref="B33:C33"/>
    <mergeCell ref="G33:H33"/>
    <mergeCell ref="B35:C35"/>
    <mergeCell ref="G35:H35"/>
    <mergeCell ref="C4:G5"/>
    <mergeCell ref="A9:B9"/>
    <mergeCell ref="D9:E10"/>
    <mergeCell ref="G9:I9"/>
    <mergeCell ref="A10:B10"/>
    <mergeCell ref="C11:D11"/>
    <mergeCell ref="F11:G11"/>
  </mergeCells>
  <pageMargins left="0.7" right="0.7" top="0.75" bottom="0.75" header="0.3" footer="0.3"/>
  <pageSetup paperSize="5" scale="74" fitToHeight="0" orientation="landscape" r:id="rId1"/>
  <headerFooter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61FB-FB4A-4996-BD4D-49BAFEAFDE6C}">
  <sheetPr>
    <tabColor theme="3" tint="0.39997558519241921"/>
    <pageSetUpPr fitToPage="1"/>
  </sheetPr>
  <dimension ref="A4:J35"/>
  <sheetViews>
    <sheetView view="pageLayout" topLeftCell="A19" zoomScale="70" zoomScaleNormal="85" zoomScaleSheetLayoutView="100" zoomScalePageLayoutView="70" workbookViewId="0">
      <selection activeCell="A30" sqref="A30:XFD30"/>
    </sheetView>
  </sheetViews>
  <sheetFormatPr baseColWidth="10" defaultRowHeight="15" x14ac:dyDescent="0.25"/>
  <cols>
    <col min="1" max="1" width="5.7109375" style="24" customWidth="1"/>
    <col min="2" max="2" width="10.7109375" style="24" customWidth="1"/>
    <col min="3" max="3" width="40.7109375" style="19" customWidth="1"/>
    <col min="4" max="4" width="45.7109375" style="19" customWidth="1"/>
    <col min="5" max="5" width="55.85546875" style="19" customWidth="1"/>
    <col min="6" max="6" width="12.85546875" style="4" customWidth="1"/>
    <col min="7" max="7" width="15.7109375" style="4" customWidth="1"/>
    <col min="8" max="8" width="13.7109375" style="4" customWidth="1"/>
    <col min="9" max="9" width="15.7109375" style="5" customWidth="1"/>
  </cols>
  <sheetData>
    <row r="4" spans="1:10" x14ac:dyDescent="0.25">
      <c r="C4" s="49" t="s">
        <v>23</v>
      </c>
      <c r="D4" s="49"/>
      <c r="E4" s="49"/>
      <c r="F4" s="49"/>
      <c r="G4" s="49"/>
    </row>
    <row r="5" spans="1:10" x14ac:dyDescent="0.25">
      <c r="C5" s="49"/>
      <c r="D5" s="49"/>
      <c r="E5" s="49"/>
      <c r="F5" s="49"/>
      <c r="G5" s="49"/>
    </row>
    <row r="6" spans="1:10" ht="18" customHeight="1" x14ac:dyDescent="0.25"/>
    <row r="9" spans="1:10" ht="21" customHeight="1" x14ac:dyDescent="0.25">
      <c r="A9" s="52" t="s">
        <v>0</v>
      </c>
      <c r="B9" s="52"/>
      <c r="C9" s="1" t="s">
        <v>207</v>
      </c>
      <c r="D9" s="53" t="s">
        <v>15</v>
      </c>
      <c r="E9" s="53"/>
      <c r="F9" s="2" t="s">
        <v>1</v>
      </c>
      <c r="G9" s="54" t="s">
        <v>208</v>
      </c>
      <c r="H9" s="55"/>
      <c r="I9" s="55"/>
    </row>
    <row r="10" spans="1:10" ht="15.75" customHeight="1" x14ac:dyDescent="0.25">
      <c r="A10" s="52" t="s">
        <v>2</v>
      </c>
      <c r="B10" s="52"/>
      <c r="C10" s="3" t="s">
        <v>14</v>
      </c>
      <c r="D10" s="53"/>
      <c r="E10" s="53"/>
    </row>
    <row r="11" spans="1:10" ht="15.75" thickBot="1" x14ac:dyDescent="0.3">
      <c r="C11" s="56" t="s">
        <v>3</v>
      </c>
      <c r="D11" s="56"/>
      <c r="E11" s="37"/>
      <c r="F11" s="56" t="s">
        <v>4</v>
      </c>
      <c r="G11" s="56"/>
    </row>
    <row r="12" spans="1:10" ht="15.75" thickBot="1" x14ac:dyDescent="0.3">
      <c r="A12" s="8" t="s">
        <v>5</v>
      </c>
      <c r="B12" s="9" t="s">
        <v>6</v>
      </c>
      <c r="C12" s="9" t="s">
        <v>7</v>
      </c>
      <c r="D12" s="9" t="s">
        <v>8</v>
      </c>
      <c r="E12" s="9" t="s">
        <v>9</v>
      </c>
      <c r="F12" s="10" t="s">
        <v>10</v>
      </c>
      <c r="G12" s="9" t="s">
        <v>11</v>
      </c>
      <c r="H12" s="10" t="s">
        <v>12</v>
      </c>
      <c r="I12" s="11" t="s">
        <v>13</v>
      </c>
    </row>
    <row r="13" spans="1:10" s="17" customFormat="1" ht="25.5" customHeight="1" x14ac:dyDescent="0.25">
      <c r="A13" s="12">
        <v>1</v>
      </c>
      <c r="B13" s="64" t="s">
        <v>178</v>
      </c>
      <c r="C13" s="64" t="s">
        <v>179</v>
      </c>
      <c r="D13" s="64" t="s">
        <v>110</v>
      </c>
      <c r="E13" s="64" t="s">
        <v>180</v>
      </c>
      <c r="F13" s="61">
        <v>43998</v>
      </c>
      <c r="G13" s="61">
        <v>44007</v>
      </c>
      <c r="H13" s="64">
        <v>967235</v>
      </c>
      <c r="I13" s="65">
        <v>1900</v>
      </c>
      <c r="J13" s="72"/>
    </row>
    <row r="14" spans="1:10" s="18" customFormat="1" ht="25.5" customHeight="1" x14ac:dyDescent="0.25">
      <c r="A14" s="12">
        <v>2</v>
      </c>
      <c r="B14" s="64" t="s">
        <v>181</v>
      </c>
      <c r="C14" s="64" t="s">
        <v>182</v>
      </c>
      <c r="D14" s="64" t="s">
        <v>110</v>
      </c>
      <c r="E14" s="64" t="s">
        <v>183</v>
      </c>
      <c r="F14" s="61">
        <v>44000</v>
      </c>
      <c r="G14" s="61">
        <v>44011</v>
      </c>
      <c r="H14" s="64">
        <v>971483</v>
      </c>
      <c r="I14" s="65">
        <v>2424.1</v>
      </c>
      <c r="J14" s="73"/>
    </row>
    <row r="15" spans="1:10" s="17" customFormat="1" ht="25.5" customHeight="1" x14ac:dyDescent="0.25">
      <c r="A15" s="12">
        <v>3</v>
      </c>
      <c r="B15" s="64" t="s">
        <v>184</v>
      </c>
      <c r="C15" s="64" t="s">
        <v>185</v>
      </c>
      <c r="D15" s="64" t="s">
        <v>186</v>
      </c>
      <c r="E15" s="64" t="s">
        <v>187</v>
      </c>
      <c r="F15" s="61">
        <v>170</v>
      </c>
      <c r="G15" s="61">
        <v>44012</v>
      </c>
      <c r="H15" s="64"/>
      <c r="I15" s="65"/>
      <c r="J15" s="72"/>
    </row>
    <row r="16" spans="1:10" s="18" customFormat="1" ht="25.5" customHeight="1" x14ac:dyDescent="0.25">
      <c r="A16" s="12">
        <v>4</v>
      </c>
      <c r="B16" s="64" t="s">
        <v>188</v>
      </c>
      <c r="C16" s="64" t="s">
        <v>189</v>
      </c>
      <c r="D16" s="64" t="s">
        <v>190</v>
      </c>
      <c r="E16" s="64" t="s">
        <v>191</v>
      </c>
      <c r="F16" s="61">
        <v>44001</v>
      </c>
      <c r="G16" s="61">
        <v>44012</v>
      </c>
      <c r="H16" s="64">
        <v>967274</v>
      </c>
      <c r="I16" s="65">
        <v>1836</v>
      </c>
      <c r="J16" s="73"/>
    </row>
    <row r="17" spans="1:10" s="18" customFormat="1" ht="25.5" customHeight="1" x14ac:dyDescent="0.25">
      <c r="A17" s="12">
        <v>5</v>
      </c>
      <c r="B17" s="64" t="s">
        <v>192</v>
      </c>
      <c r="C17" s="64" t="s">
        <v>193</v>
      </c>
      <c r="D17" s="64" t="s">
        <v>194</v>
      </c>
      <c r="E17" s="64" t="s">
        <v>195</v>
      </c>
      <c r="F17" s="61">
        <v>44001</v>
      </c>
      <c r="G17" s="61">
        <v>44012</v>
      </c>
      <c r="H17" s="64"/>
      <c r="I17" s="65"/>
      <c r="J17" s="73"/>
    </row>
    <row r="18" spans="1:10" s="18" customFormat="1" ht="25.5" customHeight="1" x14ac:dyDescent="0.25">
      <c r="A18" s="12">
        <v>6</v>
      </c>
      <c r="B18" s="64" t="s">
        <v>196</v>
      </c>
      <c r="C18" s="64" t="s">
        <v>197</v>
      </c>
      <c r="D18" s="64" t="s">
        <v>198</v>
      </c>
      <c r="E18" s="64" t="s">
        <v>199</v>
      </c>
      <c r="F18" s="61">
        <v>44004</v>
      </c>
      <c r="G18" s="61">
        <v>44012</v>
      </c>
      <c r="H18" s="64">
        <v>971543</v>
      </c>
      <c r="I18" s="65">
        <v>703</v>
      </c>
      <c r="J18" s="73"/>
    </row>
    <row r="19" spans="1:10" s="18" customFormat="1" ht="25.5" customHeight="1" x14ac:dyDescent="0.25">
      <c r="A19" s="12">
        <v>7</v>
      </c>
      <c r="B19" s="69" t="s">
        <v>200</v>
      </c>
      <c r="C19" s="69" t="s">
        <v>201</v>
      </c>
      <c r="D19" s="69" t="s">
        <v>202</v>
      </c>
      <c r="E19" s="69" t="s">
        <v>203</v>
      </c>
      <c r="F19" s="38">
        <v>44004</v>
      </c>
      <c r="G19" s="71">
        <v>182</v>
      </c>
      <c r="H19" s="69">
        <v>973706</v>
      </c>
      <c r="I19" s="70">
        <v>11636</v>
      </c>
      <c r="J19" s="73"/>
    </row>
    <row r="20" spans="1:10" s="18" customFormat="1" ht="25.5" customHeight="1" x14ac:dyDescent="0.25">
      <c r="A20" s="12">
        <v>8</v>
      </c>
      <c r="B20" s="69" t="s">
        <v>204</v>
      </c>
      <c r="C20" s="69" t="s">
        <v>205</v>
      </c>
      <c r="D20" s="69" t="s">
        <v>110</v>
      </c>
      <c r="E20" s="69" t="s">
        <v>206</v>
      </c>
      <c r="F20" s="38">
        <v>44007</v>
      </c>
      <c r="G20" s="38">
        <v>44018</v>
      </c>
      <c r="H20" s="69">
        <v>968286</v>
      </c>
      <c r="I20" s="70">
        <v>1836</v>
      </c>
      <c r="J20" s="73"/>
    </row>
    <row r="21" spans="1:10" s="18" customFormat="1" ht="25.5" customHeight="1" x14ac:dyDescent="0.25">
      <c r="A21" s="12"/>
      <c r="B21" s="64"/>
      <c r="C21" s="64"/>
      <c r="D21" s="64"/>
      <c r="E21" s="64"/>
      <c r="F21" s="61"/>
      <c r="G21" s="61"/>
      <c r="H21" s="64"/>
      <c r="I21" s="65"/>
    </row>
    <row r="22" spans="1:10" s="18" customFormat="1" ht="25.5" customHeight="1" x14ac:dyDescent="0.25">
      <c r="A22" s="12"/>
      <c r="B22" s="64"/>
      <c r="C22" s="64"/>
      <c r="D22" s="64"/>
      <c r="E22" s="64"/>
      <c r="F22" s="61"/>
      <c r="G22" s="61"/>
      <c r="H22" s="64"/>
      <c r="I22" s="65"/>
    </row>
    <row r="23" spans="1:10" x14ac:dyDescent="0.25">
      <c r="A23" s="66"/>
      <c r="B23" s="64"/>
      <c r="C23" s="64"/>
      <c r="D23" s="64"/>
      <c r="E23" s="64"/>
      <c r="F23" s="61"/>
      <c r="G23" s="61"/>
      <c r="H23" s="64"/>
      <c r="I23" s="65"/>
    </row>
    <row r="24" spans="1:10" x14ac:dyDescent="0.25">
      <c r="A24" s="12"/>
      <c r="B24" s="64"/>
      <c r="C24" s="64"/>
      <c r="D24" s="64"/>
      <c r="E24" s="64"/>
      <c r="F24" s="61"/>
      <c r="G24" s="61"/>
      <c r="H24" s="64"/>
      <c r="I24" s="65"/>
    </row>
    <row r="25" spans="1:10" x14ac:dyDescent="0.25">
      <c r="A25" s="25"/>
      <c r="B25" s="42"/>
      <c r="C25" s="42"/>
      <c r="D25" s="42"/>
      <c r="E25" s="42"/>
      <c r="F25" s="67"/>
      <c r="G25" s="67"/>
      <c r="H25" s="42"/>
      <c r="I25" s="68"/>
    </row>
    <row r="26" spans="1:10" x14ac:dyDescent="0.25">
      <c r="A26" s="25"/>
      <c r="B26" s="42"/>
      <c r="C26" s="42"/>
      <c r="D26" s="42"/>
      <c r="E26" s="42"/>
      <c r="F26" s="67"/>
      <c r="G26" s="67"/>
      <c r="H26" s="42"/>
      <c r="I26" s="68"/>
    </row>
    <row r="27" spans="1:10" ht="15.75" thickBot="1" x14ac:dyDescent="0.3">
      <c r="A27"/>
      <c r="B27"/>
      <c r="C27"/>
      <c r="D27"/>
      <c r="E27"/>
      <c r="F27"/>
      <c r="G27"/>
      <c r="H27"/>
      <c r="I27"/>
    </row>
    <row r="28" spans="1:10" ht="18" thickBot="1" x14ac:dyDescent="0.3">
      <c r="B28" s="47" t="s">
        <v>288</v>
      </c>
      <c r="C28" s="47"/>
      <c r="G28" s="50" t="s">
        <v>18</v>
      </c>
      <c r="H28" s="51"/>
      <c r="I28" s="20">
        <f>SUM(I13:I27)</f>
        <v>20335.099999999999</v>
      </c>
    </row>
    <row r="29" spans="1:10" ht="15.75" thickBot="1" x14ac:dyDescent="0.3">
      <c r="A29"/>
      <c r="B29"/>
      <c r="C29"/>
      <c r="D29"/>
      <c r="E29"/>
      <c r="F29"/>
      <c r="G29"/>
      <c r="H29"/>
      <c r="I29" s="21"/>
    </row>
    <row r="30" spans="1:10" ht="18" thickBot="1" x14ac:dyDescent="0.3">
      <c r="A30"/>
      <c r="B30" s="47">
        <f>4+7+7+5+19+8</f>
        <v>50</v>
      </c>
      <c r="C30" s="47"/>
      <c r="D30"/>
      <c r="E30"/>
      <c r="F30"/>
      <c r="G30" s="50" t="s">
        <v>21</v>
      </c>
      <c r="H30" s="51"/>
      <c r="I30" s="20">
        <f>I28+'MAYO 2020'!I35</f>
        <v>134558.97</v>
      </c>
    </row>
    <row r="31" spans="1:10" x14ac:dyDescent="0.25">
      <c r="A31"/>
      <c r="B31" s="48" t="s">
        <v>20</v>
      </c>
      <c r="C31" s="48"/>
      <c r="D31"/>
      <c r="E31"/>
      <c r="F31"/>
      <c r="G31"/>
      <c r="H31"/>
      <c r="I31"/>
    </row>
    <row r="32" spans="1:10" x14ac:dyDescent="0.25">
      <c r="A32"/>
      <c r="B32"/>
      <c r="C32"/>
      <c r="D32"/>
      <c r="E32"/>
      <c r="F32"/>
      <c r="G32"/>
      <c r="H32"/>
      <c r="I32"/>
    </row>
    <row r="33" spans="1:9" x14ac:dyDescent="0.25">
      <c r="A33"/>
      <c r="B33"/>
      <c r="C33"/>
      <c r="D33"/>
      <c r="E33"/>
      <c r="F33"/>
      <c r="G33"/>
      <c r="H33"/>
      <c r="I33"/>
    </row>
    <row r="34" spans="1:9" x14ac:dyDescent="0.25">
      <c r="A34"/>
      <c r="B34"/>
      <c r="C34"/>
      <c r="D34"/>
      <c r="E34"/>
      <c r="F34"/>
      <c r="G34"/>
      <c r="H34"/>
      <c r="I34"/>
    </row>
    <row r="35" spans="1:9" x14ac:dyDescent="0.25">
      <c r="A35"/>
      <c r="B35"/>
      <c r="C35"/>
      <c r="D35"/>
      <c r="E35"/>
      <c r="F35"/>
      <c r="G35"/>
      <c r="H35"/>
      <c r="I35"/>
    </row>
  </sheetData>
  <mergeCells count="12">
    <mergeCell ref="B28:C28"/>
    <mergeCell ref="G28:H28"/>
    <mergeCell ref="B30:C30"/>
    <mergeCell ref="G30:H30"/>
    <mergeCell ref="B31:C31"/>
    <mergeCell ref="C4:G5"/>
    <mergeCell ref="A9:B9"/>
    <mergeCell ref="D9:E10"/>
    <mergeCell ref="G9:I9"/>
    <mergeCell ref="A10:B10"/>
    <mergeCell ref="C11:D11"/>
    <mergeCell ref="F11:G11"/>
  </mergeCells>
  <pageMargins left="0.7" right="0.7" top="0.75" bottom="0.75" header="0.3" footer="0.3"/>
  <pageSetup paperSize="5" scale="74" fitToHeight="0" orientation="landscape" r:id="rId1"/>
  <headerFooter>
    <oddFooter>&amp;R&amp;P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3AEB0-8E15-4B8C-81DE-30D95AF66F14}">
  <sheetPr>
    <tabColor theme="3" tint="0.39997558519241921"/>
    <pageSetUpPr fitToPage="1"/>
  </sheetPr>
  <dimension ref="A4:J35"/>
  <sheetViews>
    <sheetView tabSelected="1" view="pageLayout" topLeftCell="A7" zoomScale="70" zoomScaleNormal="85" zoomScaleSheetLayoutView="100" zoomScalePageLayoutView="70" workbookViewId="0">
      <selection activeCell="D18" sqref="D18"/>
    </sheetView>
  </sheetViews>
  <sheetFormatPr baseColWidth="10" defaultRowHeight="15" x14ac:dyDescent="0.25"/>
  <cols>
    <col min="1" max="1" width="5.7109375" style="24" customWidth="1"/>
    <col min="2" max="2" width="10.7109375" style="24" customWidth="1"/>
    <col min="3" max="3" width="40.7109375" style="19" customWidth="1"/>
    <col min="4" max="4" width="45.7109375" style="19" customWidth="1"/>
    <col min="5" max="5" width="55.85546875" style="19" customWidth="1"/>
    <col min="6" max="6" width="12.85546875" style="4" customWidth="1"/>
    <col min="7" max="7" width="15.7109375" style="4" customWidth="1"/>
    <col min="8" max="8" width="13.7109375" style="4" customWidth="1"/>
    <col min="9" max="9" width="15.7109375" style="5" customWidth="1"/>
  </cols>
  <sheetData>
    <row r="4" spans="1:10" x14ac:dyDescent="0.25">
      <c r="C4" s="49" t="s">
        <v>23</v>
      </c>
      <c r="D4" s="49"/>
      <c r="E4" s="49"/>
      <c r="F4" s="49"/>
      <c r="G4" s="49"/>
    </row>
    <row r="5" spans="1:10" x14ac:dyDescent="0.25">
      <c r="C5" s="49"/>
      <c r="D5" s="49"/>
      <c r="E5" s="49"/>
      <c r="F5" s="49"/>
      <c r="G5" s="49"/>
    </row>
    <row r="6" spans="1:10" ht="18" customHeight="1" x14ac:dyDescent="0.25"/>
    <row r="9" spans="1:10" ht="21" customHeight="1" x14ac:dyDescent="0.25">
      <c r="A9" s="52" t="s">
        <v>0</v>
      </c>
      <c r="B9" s="52"/>
      <c r="C9" s="1" t="s">
        <v>245</v>
      </c>
      <c r="D9" s="53" t="s">
        <v>15</v>
      </c>
      <c r="E9" s="53"/>
      <c r="F9" s="2" t="s">
        <v>1</v>
      </c>
      <c r="G9" s="54" t="s">
        <v>246</v>
      </c>
      <c r="H9" s="55"/>
      <c r="I9" s="55"/>
    </row>
    <row r="10" spans="1:10" ht="15.75" customHeight="1" x14ac:dyDescent="0.25">
      <c r="A10" s="52" t="s">
        <v>2</v>
      </c>
      <c r="B10" s="52"/>
      <c r="C10" s="3" t="s">
        <v>14</v>
      </c>
      <c r="D10" s="53"/>
      <c r="E10" s="53"/>
    </row>
    <row r="11" spans="1:10" ht="15.75" thickBot="1" x14ac:dyDescent="0.3">
      <c r="C11" s="56" t="s">
        <v>3</v>
      </c>
      <c r="D11" s="56"/>
      <c r="E11" s="37"/>
      <c r="F11" s="56" t="s">
        <v>4</v>
      </c>
      <c r="G11" s="56"/>
    </row>
    <row r="12" spans="1:10" ht="15.75" thickBot="1" x14ac:dyDescent="0.3">
      <c r="A12" s="8" t="s">
        <v>5</v>
      </c>
      <c r="B12" s="9" t="s">
        <v>6</v>
      </c>
      <c r="C12" s="9" t="s">
        <v>7</v>
      </c>
      <c r="D12" s="9" t="s">
        <v>8</v>
      </c>
      <c r="E12" s="9" t="s">
        <v>9</v>
      </c>
      <c r="F12" s="10" t="s">
        <v>10</v>
      </c>
      <c r="G12" s="9" t="s">
        <v>11</v>
      </c>
      <c r="H12" s="10" t="s">
        <v>12</v>
      </c>
      <c r="I12" s="11" t="s">
        <v>13</v>
      </c>
    </row>
    <row r="13" spans="1:10" s="17" customFormat="1" ht="25.5" customHeight="1" x14ac:dyDescent="0.25">
      <c r="A13" s="12">
        <v>1</v>
      </c>
      <c r="B13" s="64" t="s">
        <v>209</v>
      </c>
      <c r="C13" s="64" t="s">
        <v>210</v>
      </c>
      <c r="D13" s="64" t="s">
        <v>211</v>
      </c>
      <c r="E13" s="64" t="s">
        <v>212</v>
      </c>
      <c r="F13" s="61">
        <v>44013</v>
      </c>
      <c r="G13" s="61">
        <v>44022</v>
      </c>
      <c r="H13" s="64">
        <v>968461</v>
      </c>
      <c r="I13" s="65">
        <v>1836</v>
      </c>
      <c r="J13" s="72"/>
    </row>
    <row r="14" spans="1:10" s="18" customFormat="1" ht="25.5" customHeight="1" x14ac:dyDescent="0.25">
      <c r="A14" s="12">
        <v>2</v>
      </c>
      <c r="B14" s="64" t="s">
        <v>213</v>
      </c>
      <c r="C14" s="64" t="s">
        <v>214</v>
      </c>
      <c r="D14" s="64" t="s">
        <v>215</v>
      </c>
      <c r="E14" s="64" t="s">
        <v>216</v>
      </c>
      <c r="F14" s="61">
        <v>44015</v>
      </c>
      <c r="G14" s="61">
        <v>44026</v>
      </c>
      <c r="H14" s="64">
        <v>968525</v>
      </c>
      <c r="I14" s="65">
        <v>703</v>
      </c>
      <c r="J14" s="73"/>
    </row>
    <row r="15" spans="1:10" s="17" customFormat="1" ht="25.5" customHeight="1" x14ac:dyDescent="0.25">
      <c r="A15" s="12">
        <v>3</v>
      </c>
      <c r="B15" s="64" t="s">
        <v>217</v>
      </c>
      <c r="C15" s="64" t="s">
        <v>218</v>
      </c>
      <c r="D15" s="64" t="s">
        <v>219</v>
      </c>
      <c r="E15" s="64" t="s">
        <v>220</v>
      </c>
      <c r="F15" s="61">
        <v>44018</v>
      </c>
      <c r="G15" s="61">
        <v>44027</v>
      </c>
      <c r="H15" s="64">
        <v>968560</v>
      </c>
      <c r="I15" s="65">
        <v>1178</v>
      </c>
      <c r="J15" s="72"/>
    </row>
    <row r="16" spans="1:10" s="18" customFormat="1" ht="25.5" customHeight="1" x14ac:dyDescent="0.25">
      <c r="A16" s="12">
        <v>4</v>
      </c>
      <c r="B16" s="64" t="s">
        <v>221</v>
      </c>
      <c r="C16" s="64" t="s">
        <v>222</v>
      </c>
      <c r="D16" s="64" t="s">
        <v>223</v>
      </c>
      <c r="E16" s="64" t="s">
        <v>224</v>
      </c>
      <c r="F16" s="61">
        <v>44022</v>
      </c>
      <c r="G16" s="61">
        <v>44033</v>
      </c>
      <c r="H16" s="64">
        <v>792941</v>
      </c>
      <c r="I16" s="65">
        <v>869</v>
      </c>
      <c r="J16" s="73"/>
    </row>
    <row r="17" spans="1:10" s="18" customFormat="1" ht="25.5" customHeight="1" x14ac:dyDescent="0.25">
      <c r="A17" s="12">
        <v>5</v>
      </c>
      <c r="B17" s="64" t="s">
        <v>225</v>
      </c>
      <c r="C17" s="64" t="s">
        <v>226</v>
      </c>
      <c r="D17" s="64" t="s">
        <v>227</v>
      </c>
      <c r="E17" s="64" t="s">
        <v>228</v>
      </c>
      <c r="F17" s="61">
        <v>44026</v>
      </c>
      <c r="G17" s="61">
        <v>44035</v>
      </c>
      <c r="H17" s="64">
        <v>968824</v>
      </c>
      <c r="I17" s="65">
        <v>1836</v>
      </c>
      <c r="J17" s="73"/>
    </row>
    <row r="18" spans="1:10" s="18" customFormat="1" ht="25.5" customHeight="1" x14ac:dyDescent="0.25">
      <c r="A18" s="12">
        <v>6</v>
      </c>
      <c r="B18" s="64" t="s">
        <v>229</v>
      </c>
      <c r="C18" s="64" t="s">
        <v>230</v>
      </c>
      <c r="D18" s="64" t="s">
        <v>194</v>
      </c>
      <c r="E18" s="64" t="s">
        <v>231</v>
      </c>
      <c r="F18" s="61">
        <v>44032</v>
      </c>
      <c r="G18" s="61">
        <v>44041</v>
      </c>
      <c r="H18" s="64">
        <v>968963</v>
      </c>
      <c r="I18" s="65">
        <v>5759.72</v>
      </c>
      <c r="J18" s="73"/>
    </row>
    <row r="19" spans="1:10" s="18" customFormat="1" ht="25.5" customHeight="1" x14ac:dyDescent="0.25">
      <c r="A19" s="12">
        <v>7</v>
      </c>
      <c r="B19" s="64" t="s">
        <v>232</v>
      </c>
      <c r="C19" s="64" t="s">
        <v>233</v>
      </c>
      <c r="D19" s="64" t="s">
        <v>234</v>
      </c>
      <c r="E19" s="64" t="s">
        <v>235</v>
      </c>
      <c r="F19" s="61">
        <v>44041</v>
      </c>
      <c r="G19" s="61">
        <v>44050</v>
      </c>
      <c r="H19" s="64">
        <v>975237</v>
      </c>
      <c r="I19" s="65">
        <v>703</v>
      </c>
      <c r="J19" s="73"/>
    </row>
    <row r="20" spans="1:10" s="18" customFormat="1" ht="25.5" customHeight="1" x14ac:dyDescent="0.25">
      <c r="A20" s="12">
        <v>8</v>
      </c>
      <c r="B20" s="64" t="s">
        <v>236</v>
      </c>
      <c r="C20" s="64" t="s">
        <v>237</v>
      </c>
      <c r="D20" s="64" t="s">
        <v>110</v>
      </c>
      <c r="E20" s="64" t="s">
        <v>238</v>
      </c>
      <c r="F20" s="61">
        <v>44034</v>
      </c>
      <c r="G20" s="61">
        <v>44043</v>
      </c>
      <c r="H20" s="64">
        <v>970166</v>
      </c>
      <c r="I20" s="65">
        <v>6220.62</v>
      </c>
      <c r="J20" s="73"/>
    </row>
    <row r="21" spans="1:10" s="18" customFormat="1" ht="25.5" customHeight="1" x14ac:dyDescent="0.25">
      <c r="A21" s="12">
        <v>9</v>
      </c>
      <c r="B21" s="64" t="s">
        <v>239</v>
      </c>
      <c r="C21" s="64" t="s">
        <v>240</v>
      </c>
      <c r="D21" s="64" t="s">
        <v>110</v>
      </c>
      <c r="E21" s="64" t="s">
        <v>241</v>
      </c>
      <c r="F21" s="61">
        <v>44039</v>
      </c>
      <c r="G21" s="61">
        <v>44048</v>
      </c>
      <c r="H21" s="64">
        <v>975210</v>
      </c>
      <c r="I21" s="65">
        <v>703</v>
      </c>
    </row>
    <row r="22" spans="1:10" s="18" customFormat="1" ht="25.5" customHeight="1" x14ac:dyDescent="0.25">
      <c r="A22" s="12">
        <v>10</v>
      </c>
      <c r="B22" s="64" t="s">
        <v>242</v>
      </c>
      <c r="C22" s="64" t="s">
        <v>243</v>
      </c>
      <c r="D22" s="64" t="s">
        <v>17</v>
      </c>
      <c r="E22" s="64" t="s">
        <v>244</v>
      </c>
      <c r="F22" s="61">
        <v>44041</v>
      </c>
      <c r="G22" s="61">
        <v>44050</v>
      </c>
      <c r="H22" s="64">
        <v>969108</v>
      </c>
      <c r="I22" s="65">
        <v>1170</v>
      </c>
    </row>
    <row r="23" spans="1:10" x14ac:dyDescent="0.25">
      <c r="A23" s="66"/>
      <c r="B23" s="64"/>
      <c r="C23" s="64"/>
      <c r="D23" s="64"/>
      <c r="E23" s="64"/>
      <c r="F23" s="61"/>
      <c r="G23" s="61"/>
      <c r="H23" s="64"/>
      <c r="I23" s="65"/>
    </row>
    <row r="24" spans="1:10" x14ac:dyDescent="0.25">
      <c r="A24" s="12"/>
      <c r="B24" s="64"/>
      <c r="C24" s="64"/>
      <c r="D24" s="64"/>
      <c r="E24" s="64"/>
      <c r="F24" s="61"/>
      <c r="G24" s="61"/>
      <c r="H24" s="64"/>
      <c r="I24" s="65"/>
    </row>
    <row r="25" spans="1:10" x14ac:dyDescent="0.25">
      <c r="A25" s="25"/>
      <c r="B25" s="42"/>
      <c r="C25" s="42"/>
      <c r="D25" s="42"/>
      <c r="E25" s="42"/>
      <c r="F25" s="67"/>
      <c r="G25" s="67"/>
      <c r="H25" s="42"/>
      <c r="I25" s="68"/>
    </row>
    <row r="26" spans="1:10" x14ac:dyDescent="0.25">
      <c r="A26" s="25"/>
      <c r="B26" s="42"/>
      <c r="C26" s="42"/>
      <c r="D26" s="42"/>
      <c r="E26" s="42"/>
      <c r="F26" s="67"/>
      <c r="G26" s="67"/>
      <c r="H26" s="42"/>
      <c r="I26" s="68"/>
    </row>
    <row r="27" spans="1:10" ht="15.75" thickBot="1" x14ac:dyDescent="0.3">
      <c r="A27"/>
      <c r="B27"/>
      <c r="C27"/>
      <c r="D27"/>
      <c r="E27"/>
      <c r="F27"/>
      <c r="G27"/>
      <c r="H27"/>
      <c r="I27"/>
    </row>
    <row r="28" spans="1:10" ht="18" thickBot="1" x14ac:dyDescent="0.3">
      <c r="B28" s="47" t="s">
        <v>289</v>
      </c>
      <c r="C28" s="47"/>
      <c r="G28" s="50" t="s">
        <v>18</v>
      </c>
      <c r="H28" s="51"/>
      <c r="I28" s="20">
        <f>SUM(I13:I27)</f>
        <v>20978.34</v>
      </c>
    </row>
    <row r="29" spans="1:10" ht="15.75" thickBot="1" x14ac:dyDescent="0.3">
      <c r="A29"/>
      <c r="B29"/>
      <c r="C29"/>
      <c r="D29"/>
      <c r="E29"/>
      <c r="F29"/>
      <c r="G29"/>
      <c r="H29"/>
      <c r="I29" s="21"/>
    </row>
    <row r="30" spans="1:10" ht="18" thickBot="1" x14ac:dyDescent="0.3">
      <c r="A30"/>
      <c r="B30" s="47">
        <f>4+7+7+5+19+8+10</f>
        <v>60</v>
      </c>
      <c r="C30" s="47"/>
      <c r="D30"/>
      <c r="E30"/>
      <c r="F30"/>
      <c r="G30" s="50" t="s">
        <v>21</v>
      </c>
      <c r="H30" s="51"/>
      <c r="I30" s="20">
        <f>I28+'JUNIO 2020'!I30</f>
        <v>155537.31</v>
      </c>
    </row>
    <row r="31" spans="1:10" x14ac:dyDescent="0.25">
      <c r="A31"/>
      <c r="B31" s="48" t="s">
        <v>20</v>
      </c>
      <c r="C31" s="48"/>
      <c r="D31"/>
      <c r="E31"/>
      <c r="F31"/>
      <c r="G31"/>
      <c r="H31"/>
      <c r="I31"/>
    </row>
    <row r="32" spans="1:10" x14ac:dyDescent="0.25">
      <c r="A32"/>
      <c r="B32"/>
      <c r="C32"/>
      <c r="D32"/>
      <c r="E32"/>
      <c r="F32"/>
      <c r="G32"/>
      <c r="H32"/>
      <c r="I32"/>
    </row>
    <row r="33" spans="1:9" x14ac:dyDescent="0.25">
      <c r="A33"/>
      <c r="B33"/>
      <c r="C33"/>
      <c r="D33"/>
      <c r="E33"/>
      <c r="F33"/>
      <c r="G33"/>
      <c r="H33"/>
      <c r="I33"/>
    </row>
    <row r="34" spans="1:9" x14ac:dyDescent="0.25">
      <c r="A34"/>
      <c r="B34"/>
      <c r="C34"/>
      <c r="D34"/>
      <c r="E34"/>
      <c r="F34"/>
      <c r="G34"/>
      <c r="H34"/>
      <c r="I34"/>
    </row>
    <row r="35" spans="1:9" x14ac:dyDescent="0.25">
      <c r="A35"/>
      <c r="B35"/>
      <c r="C35"/>
      <c r="D35"/>
      <c r="E35"/>
      <c r="F35"/>
      <c r="G35"/>
      <c r="H35"/>
      <c r="I35"/>
    </row>
  </sheetData>
  <mergeCells count="12">
    <mergeCell ref="B28:C28"/>
    <mergeCell ref="G28:H28"/>
    <mergeCell ref="B30:C30"/>
    <mergeCell ref="G30:H30"/>
    <mergeCell ref="B31:C31"/>
    <mergeCell ref="C4:G5"/>
    <mergeCell ref="A9:B9"/>
    <mergeCell ref="D9:E10"/>
    <mergeCell ref="G9:I9"/>
    <mergeCell ref="A10:B10"/>
    <mergeCell ref="C11:D11"/>
    <mergeCell ref="F11:G11"/>
  </mergeCells>
  <pageMargins left="0.7" right="0.7" top="0.75" bottom="0.75" header="0.3" footer="0.3"/>
  <pageSetup paperSize="5" scale="74" fitToHeight="0" orientation="landscape" r:id="rId1"/>
  <headerFooter>
    <oddFooter>&amp;R&amp;P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FC90-13A7-42D9-94E7-04D2D5DA6489}">
  <sheetPr>
    <tabColor theme="3" tint="0.39997558519241921"/>
    <pageSetUpPr fitToPage="1"/>
  </sheetPr>
  <dimension ref="A4:J35"/>
  <sheetViews>
    <sheetView view="pageLayout" topLeftCell="A10" zoomScale="70" zoomScaleNormal="85" zoomScaleSheetLayoutView="100" zoomScalePageLayoutView="70" workbookViewId="0">
      <selection activeCell="I18" sqref="I18"/>
    </sheetView>
  </sheetViews>
  <sheetFormatPr baseColWidth="10" defaultRowHeight="15" x14ac:dyDescent="0.25"/>
  <cols>
    <col min="1" max="1" width="5.7109375" style="24" customWidth="1"/>
    <col min="2" max="2" width="10.7109375" style="24" customWidth="1"/>
    <col min="3" max="3" width="40.7109375" style="19" customWidth="1"/>
    <col min="4" max="4" width="45.7109375" style="19" customWidth="1"/>
    <col min="5" max="5" width="55.85546875" style="19" customWidth="1"/>
    <col min="6" max="6" width="12.85546875" style="4" customWidth="1"/>
    <col min="7" max="7" width="15.7109375" style="4" customWidth="1"/>
    <col min="8" max="8" width="13.7109375" style="4" customWidth="1"/>
    <col min="9" max="9" width="15.7109375" style="5" customWidth="1"/>
  </cols>
  <sheetData>
    <row r="4" spans="1:10" x14ac:dyDescent="0.25">
      <c r="C4" s="49" t="s">
        <v>23</v>
      </c>
      <c r="D4" s="49"/>
      <c r="E4" s="49"/>
      <c r="F4" s="49"/>
      <c r="G4" s="49"/>
    </row>
    <row r="5" spans="1:10" x14ac:dyDescent="0.25">
      <c r="C5" s="49"/>
      <c r="D5" s="49"/>
      <c r="E5" s="49"/>
      <c r="F5" s="49"/>
      <c r="G5" s="49"/>
    </row>
    <row r="6" spans="1:10" ht="18" customHeight="1" x14ac:dyDescent="0.25"/>
    <row r="9" spans="1:10" ht="21" customHeight="1" x14ac:dyDescent="0.25">
      <c r="A9" s="52" t="s">
        <v>0</v>
      </c>
      <c r="B9" s="52"/>
      <c r="C9" s="1" t="s">
        <v>284</v>
      </c>
      <c r="D9" s="53" t="s">
        <v>15</v>
      </c>
      <c r="E9" s="53"/>
      <c r="F9" s="2" t="s">
        <v>1</v>
      </c>
      <c r="G9" s="54" t="s">
        <v>285</v>
      </c>
      <c r="H9" s="55"/>
      <c r="I9" s="55"/>
    </row>
    <row r="10" spans="1:10" ht="15.75" customHeight="1" x14ac:dyDescent="0.25">
      <c r="A10" s="52" t="s">
        <v>2</v>
      </c>
      <c r="B10" s="52"/>
      <c r="C10" s="3" t="s">
        <v>14</v>
      </c>
      <c r="D10" s="53"/>
      <c r="E10" s="53"/>
    </row>
    <row r="11" spans="1:10" ht="15.75" thickBot="1" x14ac:dyDescent="0.3">
      <c r="C11" s="56" t="s">
        <v>3</v>
      </c>
      <c r="D11" s="56"/>
      <c r="E11" s="37"/>
      <c r="F11" s="56" t="s">
        <v>4</v>
      </c>
      <c r="G11" s="56"/>
    </row>
    <row r="12" spans="1:10" ht="15.75" thickBot="1" x14ac:dyDescent="0.3">
      <c r="A12" s="8" t="s">
        <v>5</v>
      </c>
      <c r="B12" s="9" t="s">
        <v>6</v>
      </c>
      <c r="C12" s="9" t="s">
        <v>7</v>
      </c>
      <c r="D12" s="9" t="s">
        <v>8</v>
      </c>
      <c r="E12" s="9" t="s">
        <v>9</v>
      </c>
      <c r="F12" s="10" t="s">
        <v>10</v>
      </c>
      <c r="G12" s="9" t="s">
        <v>11</v>
      </c>
      <c r="H12" s="10" t="s">
        <v>12</v>
      </c>
      <c r="I12" s="11" t="s">
        <v>13</v>
      </c>
    </row>
    <row r="13" spans="1:10" s="17" customFormat="1" ht="25.5" customHeight="1" x14ac:dyDescent="0.25">
      <c r="A13" s="12">
        <v>1</v>
      </c>
      <c r="B13" s="64" t="s">
        <v>247</v>
      </c>
      <c r="C13" s="64" t="s">
        <v>248</v>
      </c>
      <c r="D13" s="64" t="s">
        <v>110</v>
      </c>
      <c r="E13" s="64" t="s">
        <v>249</v>
      </c>
      <c r="F13" s="61">
        <v>44057</v>
      </c>
      <c r="G13" s="61">
        <v>44068</v>
      </c>
      <c r="H13" s="64">
        <v>969108</v>
      </c>
      <c r="I13" s="65">
        <v>1836</v>
      </c>
      <c r="J13" s="72"/>
    </row>
    <row r="14" spans="1:10" s="18" customFormat="1" ht="25.5" customHeight="1" x14ac:dyDescent="0.25">
      <c r="A14" s="12">
        <v>2</v>
      </c>
      <c r="B14" s="64" t="s">
        <v>250</v>
      </c>
      <c r="C14" s="64" t="s">
        <v>251</v>
      </c>
      <c r="D14" s="64" t="s">
        <v>252</v>
      </c>
      <c r="E14" s="64" t="s">
        <v>253</v>
      </c>
      <c r="F14" s="61">
        <v>45888</v>
      </c>
      <c r="G14" s="61">
        <v>44071</v>
      </c>
      <c r="H14" s="64"/>
      <c r="I14" s="65">
        <v>703</v>
      </c>
      <c r="J14" s="73"/>
    </row>
    <row r="15" spans="1:10" s="17" customFormat="1" ht="25.5" customHeight="1" x14ac:dyDescent="0.25">
      <c r="A15" s="12">
        <v>3</v>
      </c>
      <c r="B15" s="64" t="s">
        <v>254</v>
      </c>
      <c r="C15" s="64" t="s">
        <v>134</v>
      </c>
      <c r="D15" s="64" t="s">
        <v>252</v>
      </c>
      <c r="E15" s="64" t="s">
        <v>255</v>
      </c>
      <c r="F15" s="61">
        <v>45888</v>
      </c>
      <c r="G15" s="61">
        <v>44071</v>
      </c>
      <c r="H15" s="64"/>
      <c r="I15" s="65"/>
      <c r="J15" s="72"/>
    </row>
    <row r="16" spans="1:10" s="18" customFormat="1" ht="25.5" customHeight="1" x14ac:dyDescent="0.25">
      <c r="A16" s="12">
        <v>4</v>
      </c>
      <c r="B16" s="64" t="s">
        <v>256</v>
      </c>
      <c r="C16" s="64" t="s">
        <v>257</v>
      </c>
      <c r="D16" s="64" t="s">
        <v>110</v>
      </c>
      <c r="E16" s="64" t="s">
        <v>258</v>
      </c>
      <c r="F16" s="61">
        <v>44067</v>
      </c>
      <c r="G16" s="61">
        <v>44075</v>
      </c>
      <c r="H16" s="64"/>
      <c r="I16" s="65"/>
      <c r="J16" s="73"/>
    </row>
    <row r="17" spans="1:10" s="18" customFormat="1" ht="25.5" customHeight="1" x14ac:dyDescent="0.25">
      <c r="A17" s="12">
        <v>5</v>
      </c>
      <c r="B17" s="64" t="s">
        <v>259</v>
      </c>
      <c r="C17" s="64" t="s">
        <v>260</v>
      </c>
      <c r="D17" s="64" t="s">
        <v>261</v>
      </c>
      <c r="E17" s="64" t="s">
        <v>262</v>
      </c>
      <c r="F17" s="61">
        <v>44070</v>
      </c>
      <c r="G17" s="61">
        <v>44078</v>
      </c>
      <c r="H17" s="64"/>
      <c r="I17" s="65">
        <v>1170</v>
      </c>
      <c r="J17" s="73"/>
    </row>
    <row r="18" spans="1:10" s="18" customFormat="1" ht="25.5" customHeight="1" x14ac:dyDescent="0.25">
      <c r="A18" s="12">
        <v>6</v>
      </c>
      <c r="B18" s="64" t="s">
        <v>263</v>
      </c>
      <c r="C18" s="64" t="s">
        <v>264</v>
      </c>
      <c r="D18" s="64" t="s">
        <v>252</v>
      </c>
      <c r="E18" s="64" t="s">
        <v>265</v>
      </c>
      <c r="F18" s="61"/>
      <c r="G18" s="61"/>
      <c r="H18" s="64"/>
      <c r="I18" s="65"/>
      <c r="J18" s="73"/>
    </row>
    <row r="19" spans="1:10" s="18" customFormat="1" ht="25.5" customHeight="1" x14ac:dyDescent="0.25">
      <c r="A19" s="12">
        <v>7</v>
      </c>
      <c r="B19" s="64" t="s">
        <v>266</v>
      </c>
      <c r="C19" s="64" t="s">
        <v>267</v>
      </c>
      <c r="D19" s="64" t="s">
        <v>110</v>
      </c>
      <c r="E19" s="64" t="s">
        <v>268</v>
      </c>
      <c r="F19" s="61">
        <v>44071</v>
      </c>
      <c r="G19" s="61">
        <v>44081</v>
      </c>
      <c r="H19" s="64">
        <v>969640</v>
      </c>
      <c r="I19" s="65">
        <v>1836</v>
      </c>
      <c r="J19" s="73"/>
    </row>
    <row r="20" spans="1:10" s="18" customFormat="1" ht="25.5" customHeight="1" x14ac:dyDescent="0.25">
      <c r="A20" s="12">
        <v>8</v>
      </c>
      <c r="B20" s="64" t="s">
        <v>269</v>
      </c>
      <c r="C20" s="64" t="s">
        <v>270</v>
      </c>
      <c r="D20" s="64" t="s">
        <v>271</v>
      </c>
      <c r="E20" s="64" t="s">
        <v>272</v>
      </c>
      <c r="F20" s="61">
        <v>44075</v>
      </c>
      <c r="G20" s="61">
        <v>44084</v>
      </c>
      <c r="H20" s="64">
        <v>977030</v>
      </c>
      <c r="I20" s="65">
        <v>703</v>
      </c>
      <c r="J20" s="73"/>
    </row>
    <row r="21" spans="1:10" s="18" customFormat="1" ht="25.5" customHeight="1" x14ac:dyDescent="0.25">
      <c r="A21" s="12">
        <v>9</v>
      </c>
      <c r="B21" s="64" t="s">
        <v>273</v>
      </c>
      <c r="C21" s="64" t="s">
        <v>274</v>
      </c>
      <c r="D21" s="64" t="s">
        <v>275</v>
      </c>
      <c r="E21" s="64" t="s">
        <v>276</v>
      </c>
      <c r="F21" s="61">
        <v>44043</v>
      </c>
      <c r="G21" s="61">
        <v>44051</v>
      </c>
      <c r="H21" s="64">
        <v>977003</v>
      </c>
      <c r="I21" s="65">
        <v>703</v>
      </c>
      <c r="J21" s="73"/>
    </row>
    <row r="22" spans="1:10" s="18" customFormat="1" ht="25.5" customHeight="1" x14ac:dyDescent="0.25">
      <c r="A22" s="12">
        <v>10</v>
      </c>
      <c r="B22" s="64" t="s">
        <v>277</v>
      </c>
      <c r="C22" s="64" t="s">
        <v>278</v>
      </c>
      <c r="D22" s="64" t="s">
        <v>279</v>
      </c>
      <c r="E22" s="64" t="s">
        <v>280</v>
      </c>
      <c r="F22" s="61">
        <v>44084</v>
      </c>
      <c r="G22" s="61">
        <v>44095</v>
      </c>
      <c r="H22" s="64">
        <v>977059</v>
      </c>
      <c r="I22" s="65">
        <v>1836</v>
      </c>
      <c r="J22" s="73"/>
    </row>
    <row r="23" spans="1:10" x14ac:dyDescent="0.25">
      <c r="A23" s="66">
        <v>11</v>
      </c>
      <c r="B23" s="30" t="s">
        <v>281</v>
      </c>
      <c r="C23" s="30" t="s">
        <v>282</v>
      </c>
      <c r="D23" s="30" t="s">
        <v>110</v>
      </c>
      <c r="E23" s="30" t="s">
        <v>283</v>
      </c>
      <c r="F23" s="61">
        <v>44085</v>
      </c>
      <c r="G23" s="61">
        <v>44095</v>
      </c>
      <c r="H23" s="30">
        <v>977066</v>
      </c>
      <c r="I23" s="63">
        <v>703</v>
      </c>
      <c r="J23" s="75"/>
    </row>
    <row r="24" spans="1:10" x14ac:dyDescent="0.25">
      <c r="A24" s="12"/>
      <c r="B24" s="64"/>
      <c r="C24" s="64"/>
      <c r="D24" s="64"/>
      <c r="E24" s="64"/>
      <c r="F24" s="61"/>
      <c r="G24" s="61"/>
      <c r="H24" s="64"/>
      <c r="I24" s="65"/>
    </row>
    <row r="25" spans="1:10" x14ac:dyDescent="0.25">
      <c r="A25" s="25"/>
      <c r="B25" s="42"/>
      <c r="C25" s="42"/>
      <c r="D25" s="42"/>
      <c r="E25" s="42"/>
      <c r="F25" s="67"/>
      <c r="G25" s="67"/>
      <c r="H25" s="42"/>
      <c r="I25" s="68"/>
    </row>
    <row r="26" spans="1:10" x14ac:dyDescent="0.25">
      <c r="A26" s="25"/>
      <c r="B26" s="42"/>
      <c r="C26" s="42"/>
      <c r="D26" s="42"/>
      <c r="E26" s="42"/>
      <c r="F26" s="67"/>
      <c r="G26" s="67"/>
      <c r="H26" s="42"/>
      <c r="I26" s="68"/>
    </row>
    <row r="27" spans="1:10" ht="15.75" thickBot="1" x14ac:dyDescent="0.3">
      <c r="A27"/>
      <c r="B27"/>
      <c r="C27"/>
      <c r="D27"/>
      <c r="E27"/>
      <c r="F27"/>
      <c r="G27"/>
      <c r="H27"/>
      <c r="I27"/>
    </row>
    <row r="28" spans="1:10" ht="18" thickBot="1" x14ac:dyDescent="0.3">
      <c r="B28" s="47" t="s">
        <v>290</v>
      </c>
      <c r="C28" s="47"/>
      <c r="G28" s="50" t="s">
        <v>18</v>
      </c>
      <c r="H28" s="51"/>
      <c r="I28" s="20">
        <f>SUM(I13:I27)</f>
        <v>9490</v>
      </c>
    </row>
    <row r="29" spans="1:10" ht="15.75" thickBot="1" x14ac:dyDescent="0.3">
      <c r="A29"/>
      <c r="B29"/>
      <c r="C29"/>
      <c r="D29"/>
      <c r="E29"/>
      <c r="F29"/>
      <c r="G29"/>
      <c r="H29"/>
      <c r="I29" s="21"/>
    </row>
    <row r="30" spans="1:10" ht="18" thickBot="1" x14ac:dyDescent="0.3">
      <c r="A30"/>
      <c r="B30" s="47">
        <f>4+7+7+5+19+8+10+11</f>
        <v>71</v>
      </c>
      <c r="C30" s="47"/>
      <c r="D30"/>
      <c r="E30"/>
      <c r="F30"/>
      <c r="G30" s="50" t="s">
        <v>21</v>
      </c>
      <c r="H30" s="51"/>
      <c r="I30" s="20">
        <v>165027.31</v>
      </c>
    </row>
    <row r="31" spans="1:10" x14ac:dyDescent="0.25">
      <c r="A31"/>
      <c r="B31" s="48" t="s">
        <v>20</v>
      </c>
      <c r="C31" s="48"/>
      <c r="D31"/>
      <c r="E31"/>
      <c r="F31"/>
      <c r="G31"/>
      <c r="H31"/>
      <c r="I31"/>
    </row>
    <row r="32" spans="1:10" x14ac:dyDescent="0.25">
      <c r="A32"/>
      <c r="B32"/>
      <c r="C32"/>
      <c r="D32"/>
      <c r="E32"/>
      <c r="F32"/>
      <c r="G32"/>
      <c r="H32"/>
      <c r="I32"/>
    </row>
    <row r="33" spans="1:9" x14ac:dyDescent="0.25">
      <c r="A33"/>
      <c r="B33"/>
      <c r="C33"/>
      <c r="D33"/>
      <c r="E33"/>
      <c r="F33"/>
      <c r="G33"/>
      <c r="H33"/>
      <c r="I33"/>
    </row>
    <row r="34" spans="1:9" x14ac:dyDescent="0.25">
      <c r="A34"/>
      <c r="B34"/>
      <c r="C34"/>
      <c r="D34"/>
      <c r="E34"/>
      <c r="F34"/>
      <c r="G34"/>
      <c r="H34"/>
      <c r="I34"/>
    </row>
    <row r="35" spans="1:9" x14ac:dyDescent="0.25">
      <c r="A35"/>
      <c r="B35"/>
      <c r="C35"/>
      <c r="D35"/>
      <c r="E35"/>
      <c r="F35"/>
      <c r="G35"/>
      <c r="H35"/>
      <c r="I35"/>
    </row>
  </sheetData>
  <mergeCells count="12">
    <mergeCell ref="B28:C28"/>
    <mergeCell ref="G28:H28"/>
    <mergeCell ref="B30:C30"/>
    <mergeCell ref="G30:H30"/>
    <mergeCell ref="B31:C31"/>
    <mergeCell ref="C4:G5"/>
    <mergeCell ref="A9:B9"/>
    <mergeCell ref="D9:E10"/>
    <mergeCell ref="G9:I9"/>
    <mergeCell ref="A10:B10"/>
    <mergeCell ref="C11:D11"/>
    <mergeCell ref="F11:G11"/>
  </mergeCells>
  <pageMargins left="0.7" right="0.7" top="0.75" bottom="0.75" header="0.3" footer="0.3"/>
  <pageSetup paperSize="5" scale="74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ENERO 2020 </vt:lpstr>
      <vt:lpstr>FEBRERO 2020</vt:lpstr>
      <vt:lpstr>MARZO 2020</vt:lpstr>
      <vt:lpstr>ABRIL 2020 </vt:lpstr>
      <vt:lpstr>MAYO 2020</vt:lpstr>
      <vt:lpstr>JUNIO 2020</vt:lpstr>
      <vt:lpstr>JULIO 2020 </vt:lpstr>
      <vt:lpstr>AGOSTO 2020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 Obras1</dc:creator>
  <cp:lastModifiedBy>ARQ. LUIS JUAN</cp:lastModifiedBy>
  <cp:lastPrinted>2019-05-07T14:53:41Z</cp:lastPrinted>
  <dcterms:created xsi:type="dcterms:W3CDTF">2017-02-01T20:14:03Z</dcterms:created>
  <dcterms:modified xsi:type="dcterms:W3CDTF">2020-09-23T17:48:19Z</dcterms:modified>
</cp:coreProperties>
</file>