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AISMUN\"/>
    </mc:Choice>
  </mc:AlternateContent>
  <xr:revisionPtr revIDLastSave="0" documentId="8_{6AD9B3D5-DBFB-4BE4-A4ED-01BA4C7D9DC1}" xr6:coauthVersionLast="47" xr6:coauthVersionMax="47" xr10:uidLastSave="{00000000-0000-0000-0000-000000000000}"/>
  <bookViews>
    <workbookView xWindow="-120" yWindow="-120" windowWidth="29040" windowHeight="15840" xr2:uid="{E283E5A1-A97E-4A62-BC95-4305E0C76DE2}"/>
  </bookViews>
  <sheets>
    <sheet name="4to Trimestre " sheetId="1" r:id="rId1"/>
  </sheets>
  <definedNames>
    <definedName name="_xlnm.Print_Area" localSheetId="0">'4to Trimestre '!$B$1:$W$31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26" i="1" s="1"/>
  <c r="N23" i="1"/>
  <c r="M23" i="1"/>
  <c r="M24" i="1" s="1"/>
  <c r="K23" i="1"/>
  <c r="K26" i="1" s="1"/>
  <c r="Q22" i="1"/>
  <c r="P22" i="1"/>
  <c r="L22" i="1"/>
  <c r="R21" i="1"/>
  <c r="Q21" i="1"/>
  <c r="P21" i="1"/>
  <c r="R20" i="1"/>
  <c r="Q20" i="1"/>
  <c r="P20" i="1"/>
  <c r="L20" i="1"/>
  <c r="R19" i="1"/>
  <c r="L19" i="1"/>
  <c r="R18" i="1"/>
  <c r="Q18" i="1"/>
  <c r="P18" i="1"/>
  <c r="L18" i="1"/>
  <c r="R17" i="1"/>
  <c r="Q17" i="1"/>
  <c r="P17" i="1"/>
  <c r="L17" i="1"/>
  <c r="R16" i="1"/>
  <c r="Q16" i="1"/>
  <c r="P16" i="1"/>
  <c r="L16" i="1"/>
  <c r="R15" i="1"/>
  <c r="R23" i="1" s="1"/>
  <c r="R24" i="1" s="1"/>
  <c r="Q15" i="1"/>
  <c r="Q23" i="1" s="1"/>
  <c r="P15" i="1"/>
  <c r="P23" i="1" s="1"/>
  <c r="L15" i="1"/>
  <c r="L23" i="1" s="1"/>
  <c r="L25" i="1" l="1"/>
  <c r="L24" i="1"/>
  <c r="L26" i="1"/>
  <c r="R26" i="1"/>
  <c r="R25" i="1"/>
  <c r="O24" i="1"/>
  <c r="M25" i="1"/>
  <c r="K24" i="1"/>
  <c r="O25" i="1"/>
  <c r="M26" i="1"/>
  <c r="K25" i="1"/>
</calcChain>
</file>

<file path=xl/sharedStrings.xml><?xml version="1.0" encoding="utf-8"?>
<sst xmlns="http://schemas.openxmlformats.org/spreadsheetml/2006/main" count="121" uniqueCount="91">
  <si>
    <t>ANEXO 1</t>
  </si>
  <si>
    <t>Secretaría de Bienestar</t>
  </si>
  <si>
    <t>FORMATO</t>
  </si>
  <si>
    <t>1.10</t>
  </si>
  <si>
    <t>Reglas de Operación</t>
  </si>
  <si>
    <t>VIGENCIA</t>
  </si>
  <si>
    <t>*2025*</t>
  </si>
  <si>
    <t xml:space="preserve">                 Entidad Federativa:</t>
  </si>
  <si>
    <t>JALISCO</t>
  </si>
  <si>
    <t>Hoja:</t>
  </si>
  <si>
    <t>1 de 1</t>
  </si>
  <si>
    <t xml:space="preserve">             Programa Especìfico:</t>
  </si>
  <si>
    <t>RAMO 33</t>
  </si>
  <si>
    <t>FONDO DE APORTACIONES PARA LA INFRAESRUCTURA SOCIAL MUNICIPAL</t>
  </si>
  <si>
    <t>Fecha de Elaboración:</t>
  </si>
  <si>
    <t>Municipio:</t>
  </si>
  <si>
    <t>023</t>
  </si>
  <si>
    <t>ZAPOTLÁN EL GRANDE</t>
  </si>
  <si>
    <r>
      <t>Localidad:</t>
    </r>
    <r>
      <rPr>
        <sz val="8"/>
        <rFont val="Arial"/>
        <family val="2"/>
      </rPr>
      <t xml:space="preserve"> 001. CIUDAD GUZMÁN.</t>
    </r>
  </si>
  <si>
    <t>TRIMESTRE:</t>
  </si>
  <si>
    <t>MES DE:</t>
  </si>
  <si>
    <t>LOCALIDAD</t>
  </si>
  <si>
    <t>INCIDENCIA DEL PROYECTO</t>
  </si>
  <si>
    <t>FOLIO MIDS</t>
  </si>
  <si>
    <t>POBLACIÓN</t>
  </si>
  <si>
    <t>METAS</t>
  </si>
  <si>
    <t>AVANCE</t>
  </si>
  <si>
    <t>FECHA</t>
  </si>
  <si>
    <t>No. DE LA</t>
  </si>
  <si>
    <t>FOLIO S.R.F.T.</t>
  </si>
  <si>
    <t>NOMBRE DE LA OBRA</t>
  </si>
  <si>
    <t>INVERSIÓN APROBADA (PESOS)</t>
  </si>
  <si>
    <t>INVERSIÓN EJERCIDA (PESOS)</t>
  </si>
  <si>
    <t>BENEFICIADA</t>
  </si>
  <si>
    <t>UNIDAD DE</t>
  </si>
  <si>
    <t>FÍSICO</t>
  </si>
  <si>
    <t>INICIO</t>
  </si>
  <si>
    <t>TERMINO</t>
  </si>
  <si>
    <t>OBRA</t>
  </si>
  <si>
    <t>PROGRAMA</t>
  </si>
  <si>
    <t>O ACCIÒN</t>
  </si>
  <si>
    <t>TOTAL</t>
  </si>
  <si>
    <t>FAISM RAMO 33 MPAL.</t>
  </si>
  <si>
    <t>MPAL. REC. PROPIOS</t>
  </si>
  <si>
    <t>PARTICIPANTES</t>
  </si>
  <si>
    <t>Ret. 5 0/00</t>
  </si>
  <si>
    <t>Ret. 2 0/00</t>
  </si>
  <si>
    <t>REINTEGRO</t>
  </si>
  <si>
    <t>DIRECTAMENTE</t>
  </si>
  <si>
    <t>MEDIDA</t>
  </si>
  <si>
    <t>CANTIDAD</t>
  </si>
  <si>
    <t>%</t>
  </si>
  <si>
    <t>HOMBRES</t>
  </si>
  <si>
    <t>MUJERES</t>
  </si>
  <si>
    <t>CD. GUZMÁN</t>
  </si>
  <si>
    <t>ENERO/2025.</t>
  </si>
  <si>
    <t>DICIEMBRE/2025.</t>
  </si>
  <si>
    <t>140235R3301</t>
  </si>
  <si>
    <t>URB.</t>
  </si>
  <si>
    <t>DIR.</t>
  </si>
  <si>
    <t xml:space="preserve">57189	</t>
  </si>
  <si>
    <t>JAL250302597714</t>
  </si>
  <si>
    <r>
      <t xml:space="preserve">CONSTRUCCIÓN DE PUENTE VEHICULAR EN LA CALLE </t>
    </r>
    <r>
      <rPr>
        <b/>
        <sz val="7"/>
        <rFont val="Arial"/>
        <family val="2"/>
      </rPr>
      <t>HERMENEGILDO GALEANA</t>
    </r>
    <r>
      <rPr>
        <sz val="7"/>
        <rFont val="Arial"/>
        <family val="2"/>
      </rPr>
      <t xml:space="preserve"> SOBRE ARROYO VOLCANES, ENTRE LA AV. ARQ. PÈDRO RAMÍREZ VÁZQUEZ Y LA CALLE VALLE DE ZAPOTLÁN EN LA COLONIA CENTRO EN CIUDAD GUZMÁN, MUNICIPIO DE ZAPOTLÁN EL GRANDE, JALISCO. </t>
    </r>
    <r>
      <rPr>
        <b/>
        <sz val="7"/>
        <rFont val="Arial"/>
        <family val="2"/>
      </rPr>
      <t>ZAP. 1402300010810</t>
    </r>
  </si>
  <si>
    <t>M2.</t>
  </si>
  <si>
    <t>140235R3302</t>
  </si>
  <si>
    <t>COMP.</t>
  </si>
  <si>
    <t xml:space="preserve">JAL250202539632	</t>
  </si>
  <si>
    <r>
      <t xml:space="preserve">CONSTRUCCIÓN DE BASE Y PAVIMENTO CON CONCRETO HIDRÁULICO EN LA CALLE </t>
    </r>
    <r>
      <rPr>
        <b/>
        <sz val="7"/>
        <rFont val="Arial"/>
        <family val="2"/>
      </rPr>
      <t>GRITO DE LIBERTAD</t>
    </r>
    <r>
      <rPr>
        <sz val="7"/>
        <rFont val="Arial"/>
        <family val="2"/>
      </rPr>
      <t xml:space="preserve"> ENTRE LA CALLE PARROQUIA DE DOLORES Y AV. GOB. ING. ALBERTO CÁRDENAS JIMÉNEZ EN LA COLONIA MIGUEL HIDALGO, EN CIUDAD GUZMÁN, MUNICIPIO DE ZAPOTLÁN EL GRANDE, JALISCO. </t>
    </r>
    <r>
      <rPr>
        <b/>
        <sz val="7"/>
        <rFont val="Arial"/>
        <family val="2"/>
      </rPr>
      <t>ZAP. 1402300010774</t>
    </r>
  </si>
  <si>
    <t>140235R3303</t>
  </si>
  <si>
    <t xml:space="preserve">37727	</t>
  </si>
  <si>
    <t xml:space="preserve">JAL250202539633	</t>
  </si>
  <si>
    <r>
      <t xml:space="preserve">CONSTRUCCIÓN DE BASE Y PAVIMENTO CON EMPEDRADO SIMPLE Y HUELLAS DE RODAMIENTO DE CONCRETO, BANQUETAS Y MACHUELOS EN LA CALLE </t>
    </r>
    <r>
      <rPr>
        <b/>
        <sz val="7"/>
        <rFont val="Arial"/>
        <family val="2"/>
      </rPr>
      <t>PARCELA</t>
    </r>
    <r>
      <rPr>
        <sz val="7"/>
        <rFont val="Arial"/>
        <family val="2"/>
      </rPr>
      <t xml:space="preserve"> ENTRE LA CALLE EUFEMIO ZAPATA Y LA AV. LIC. CARLOS PÁEZ STILLE, EN LA COLONIA EJIDAL, EN CIUDAD GUZMÁN, MUNICIPIO DE ZAPOTLÁN EL GRANDE, JALISCO. </t>
    </r>
    <r>
      <rPr>
        <b/>
        <sz val="7"/>
        <rFont val="Arial"/>
        <family val="2"/>
      </rPr>
      <t>ZAP. 1402300010083</t>
    </r>
  </si>
  <si>
    <t>140235R3304</t>
  </si>
  <si>
    <t xml:space="preserve">37389	</t>
  </si>
  <si>
    <t xml:space="preserve">JAL250202539634	</t>
  </si>
  <si>
    <r>
      <t>REHABILITACIÓN DE LÍNEA DE DRENAJE SANITARIO Y RED DE AGUA POTABLE CON SUSTITUCIÓN DE BASES Y CONCRETO HIDRÁULICO, BANQUETAS Y MACHUELOS EN LA CALLE</t>
    </r>
    <r>
      <rPr>
        <b/>
        <sz val="7"/>
        <rFont val="Arial"/>
        <family val="2"/>
      </rPr>
      <t xml:space="preserve"> IGNACIO MARISCAL</t>
    </r>
    <r>
      <rPr>
        <sz val="7"/>
        <rFont val="Arial"/>
        <family val="2"/>
      </rPr>
      <t xml:space="preserve"> ENTRE LA AV. CRISTÓBAL COLÓN Y LA CALLE MOCTEZUMA COLONIA CENTRO, EN CIUDAD GUZMÁN, MUNICIPIO DE ZAPOTLÁN EL GRANDE, JALISCO. </t>
    </r>
    <r>
      <rPr>
        <b/>
        <sz val="7"/>
        <rFont val="Arial"/>
        <family val="2"/>
      </rPr>
      <t>ZAP. 140230001</t>
    </r>
  </si>
  <si>
    <t>140235R3305</t>
  </si>
  <si>
    <t xml:space="preserve">56979	</t>
  </si>
  <si>
    <t xml:space="preserve">JAL250302570969	</t>
  </si>
  <si>
    <r>
      <t xml:space="preserve">REHABILITACIÓN DE LINEA DE DRENAJE SANITARIO Y RED DE AGUA POTABLE CON SUSTITUCIÓN DE BASES Y CONCRETO HIDRÁULICO, BANQUETAS Y MACHUELOS EN LA CALLE </t>
    </r>
    <r>
      <rPr>
        <b/>
        <sz val="7"/>
        <rFont val="Arial"/>
        <family val="2"/>
      </rPr>
      <t>FERNANDO MONTES DE OCA</t>
    </r>
    <r>
      <rPr>
        <sz val="7"/>
        <rFont val="Arial"/>
        <family val="2"/>
      </rPr>
      <t xml:space="preserve"> ENTRE LA AV. MIGUEL HIDALGO Y COSTILLA Y LA CALLE JUAN ESCUTIA, EN LA COLONIA MANSIONES DEL REAL, EN CIUDAD GUZMÁN, MUNICIPIO DE ZAPOTLÁN EL GRANDE, JALISCO.</t>
    </r>
    <r>
      <rPr>
        <b/>
        <sz val="7"/>
        <rFont val="Arial"/>
        <family val="2"/>
      </rPr>
      <t xml:space="preserve"> ZAP. 140230001</t>
    </r>
  </si>
  <si>
    <t>LIC. MAGALI CASILLAS CONTRERAS</t>
  </si>
  <si>
    <t>LIC. VICTORIA GARCÍA CONTRERAS</t>
  </si>
  <si>
    <t>Presidente Municipal</t>
  </si>
  <si>
    <t>Encargada de la Hacienda Municipal</t>
  </si>
  <si>
    <t>Dirección General de Gestión de la Ciudad</t>
  </si>
  <si>
    <t>DRA. MIRIAM SALOME TORRES LARES</t>
  </si>
  <si>
    <t>140235R33.6</t>
  </si>
  <si>
    <t xml:space="preserve">CUARTO </t>
  </si>
  <si>
    <t>OCTUBRE - DICIEMBRE</t>
  </si>
  <si>
    <t>JAL250402608183</t>
  </si>
  <si>
    <r>
      <t xml:space="preserve">REHABILITACIÓN DE MALLA PERIMETRAL, MOBILIARIO Y LUMINARIAS EN PARAQUE LOCAL (PRIMERA PARTE), UBICADO EN LA </t>
    </r>
    <r>
      <rPr>
        <b/>
        <sz val="7"/>
        <rFont val="Arial"/>
        <family val="2"/>
      </rPr>
      <t>CALLE ARADO</t>
    </r>
    <r>
      <rPr>
        <sz val="7"/>
        <rFont val="Arial"/>
        <family val="2"/>
      </rPr>
      <t xml:space="preserve"> ENTRE LA AV. LIC. CARLOS PAEZ STILLE Y LA CALLE EMILIANO ZAPATA EN LA COLONIA EJIDAL EN CIUDAD GUZMÁN, MUNICIPIO DE ZAPOTLÁN EL GRANDE, JALISCO.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</si>
</sst>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;[Red]#,##0.00"/>
    <numFmt numFmtId="165" formatCode="#,##0.0;[Red]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rgb="FFFF000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4"/>
      <color rgb="FFC00000"/>
      <name val="Arial"/>
      <family val="2"/>
    </font>
    <font>
      <b/>
      <sz val="6"/>
      <name val="Arial"/>
      <family val="2"/>
    </font>
    <font>
      <b/>
      <sz val="6"/>
      <color rgb="FFC00000"/>
      <name val="Arial"/>
      <family val="2"/>
    </font>
    <font>
      <sz val="6.5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8"/>
      <color rgb="FFC00000"/>
      <name val="Arial"/>
      <family val="2"/>
    </font>
    <font>
      <sz val="6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0" borderId="0" xfId="0" applyFont="1" applyAlignment="1">
      <alignment horizontal="justify"/>
    </xf>
    <xf numFmtId="164" fontId="8" fillId="0" borderId="8" xfId="0" quotePrefix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164" fontId="3" fillId="0" borderId="11" xfId="0" applyNumberFormat="1" applyFont="1" applyBorder="1"/>
    <xf numFmtId="164" fontId="4" fillId="0" borderId="1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0" quotePrefix="1" applyFont="1"/>
    <xf numFmtId="164" fontId="4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9" fillId="3" borderId="14" xfId="0" applyFont="1" applyFill="1" applyBorder="1"/>
    <xf numFmtId="0" fontId="9" fillId="3" borderId="7" xfId="0" applyFont="1" applyFill="1" applyBorder="1"/>
    <xf numFmtId="0" fontId="9" fillId="3" borderId="15" xfId="0" applyFont="1" applyFill="1" applyBorder="1"/>
    <xf numFmtId="164" fontId="9" fillId="3" borderId="14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/>
    <xf numFmtId="164" fontId="9" fillId="3" borderId="6" xfId="0" applyNumberFormat="1" applyFont="1" applyFill="1" applyBorder="1"/>
    <xf numFmtId="164" fontId="9" fillId="3" borderId="17" xfId="0" applyNumberFormat="1" applyFont="1" applyFill="1" applyBorder="1"/>
    <xf numFmtId="0" fontId="9" fillId="3" borderId="16" xfId="0" applyFont="1" applyFill="1" applyBorder="1"/>
    <xf numFmtId="0" fontId="9" fillId="3" borderId="6" xfId="0" applyFont="1" applyFill="1" applyBorder="1"/>
    <xf numFmtId="0" fontId="9" fillId="3" borderId="17" xfId="0" applyFont="1" applyFill="1" applyBorder="1"/>
    <xf numFmtId="0" fontId="9" fillId="3" borderId="15" xfId="0" applyFont="1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164" fontId="9" fillId="3" borderId="21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164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64" fontId="9" fillId="3" borderId="30" xfId="0" applyNumberFormat="1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164" fontId="9" fillId="3" borderId="31" xfId="0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4" fontId="9" fillId="0" borderId="3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2" borderId="35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justify" vertical="center"/>
    </xf>
    <xf numFmtId="164" fontId="3" fillId="2" borderId="37" xfId="0" applyNumberFormat="1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38" xfId="0" applyNumberFormat="1" applyFont="1" applyFill="1" applyBorder="1" applyAlignment="1">
      <alignment horizontal="right" wrapText="1"/>
    </xf>
    <xf numFmtId="164" fontId="3" fillId="2" borderId="39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164" fontId="15" fillId="2" borderId="40" xfId="0" applyNumberFormat="1" applyFont="1" applyFill="1" applyBorder="1" applyAlignment="1">
      <alignment horizontal="right"/>
    </xf>
    <xf numFmtId="165" fontId="3" fillId="2" borderId="4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2" fontId="3" fillId="2" borderId="40" xfId="0" quotePrefix="1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13" fillId="0" borderId="36" xfId="0" quotePrefix="1" applyFont="1" applyBorder="1" applyAlignment="1">
      <alignment horizontal="center" vertical="center"/>
    </xf>
    <xf numFmtId="0" fontId="7" fillId="0" borderId="36" xfId="0" applyFont="1" applyBorder="1" applyAlignment="1">
      <alignment horizontal="justify" vertical="center"/>
    </xf>
    <xf numFmtId="164" fontId="3" fillId="0" borderId="39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164" fontId="3" fillId="0" borderId="35" xfId="0" applyNumberFormat="1" applyFont="1" applyBorder="1" applyAlignment="1">
      <alignment horizontal="right"/>
    </xf>
    <xf numFmtId="164" fontId="3" fillId="0" borderId="40" xfId="0" applyNumberFormat="1" applyFont="1" applyBorder="1" applyAlignment="1">
      <alignment horizontal="right"/>
    </xf>
    <xf numFmtId="164" fontId="15" fillId="0" borderId="40" xfId="0" applyNumberFormat="1" applyFont="1" applyBorder="1" applyAlignment="1">
      <alignment horizontal="right"/>
    </xf>
    <xf numFmtId="165" fontId="3" fillId="0" borderId="39" xfId="0" applyNumberFormat="1" applyFont="1" applyBorder="1" applyAlignment="1">
      <alignment horizontal="center" vertical="center"/>
    </xf>
    <xf numFmtId="165" fontId="3" fillId="0" borderId="4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0" fontId="3" fillId="0" borderId="40" xfId="2" quotePrefix="1" applyNumberFormat="1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3" fillId="2" borderId="36" xfId="0" quotePrefix="1" applyFont="1" applyFill="1" applyBorder="1" applyAlignment="1">
      <alignment horizontal="center" vertical="center"/>
    </xf>
    <xf numFmtId="164" fontId="3" fillId="2" borderId="40" xfId="0" applyNumberFormat="1" applyFont="1" applyFill="1" applyBorder="1" applyAlignment="1">
      <alignment horizontal="right"/>
    </xf>
    <xf numFmtId="165" fontId="3" fillId="2" borderId="39" xfId="0" applyNumberFormat="1" applyFont="1" applyFill="1" applyBorder="1" applyAlignment="1">
      <alignment horizontal="center" vertical="center"/>
    </xf>
    <xf numFmtId="165" fontId="3" fillId="2" borderId="42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10" fontId="3" fillId="2" borderId="40" xfId="2" quotePrefix="1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right" wrapText="1"/>
    </xf>
    <xf numFmtId="2" fontId="3" fillId="0" borderId="40" xfId="0" quotePrefix="1" applyNumberFormat="1" applyFont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vertical="center" wrapText="1"/>
    </xf>
    <xf numFmtId="164" fontId="3" fillId="2" borderId="35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 wrapText="1"/>
    </xf>
    <xf numFmtId="165" fontId="3" fillId="0" borderId="39" xfId="0" applyNumberFormat="1" applyFont="1" applyBorder="1" applyAlignment="1">
      <alignment horizontal="right" vertical="center"/>
    </xf>
    <xf numFmtId="0" fontId="7" fillId="0" borderId="26" xfId="0" applyFont="1" applyBorder="1"/>
    <xf numFmtId="0" fontId="7" fillId="0" borderId="28" xfId="0" applyFont="1" applyBorder="1"/>
    <xf numFmtId="0" fontId="7" fillId="0" borderId="4" xfId="0" applyFont="1" applyBorder="1"/>
    <xf numFmtId="0" fontId="7" fillId="0" borderId="28" xfId="0" applyFont="1" applyBorder="1" applyAlignment="1">
      <alignment horizontal="center"/>
    </xf>
    <xf numFmtId="0" fontId="16" fillId="0" borderId="28" xfId="0" applyFont="1" applyBorder="1"/>
    <xf numFmtId="164" fontId="16" fillId="0" borderId="29" xfId="0" applyNumberFormat="1" applyFont="1" applyBorder="1"/>
    <xf numFmtId="0" fontId="5" fillId="0" borderId="29" xfId="0" applyFont="1" applyBorder="1"/>
    <xf numFmtId="0" fontId="7" fillId="0" borderId="29" xfId="0" applyFont="1" applyBorder="1"/>
    <xf numFmtId="164" fontId="9" fillId="0" borderId="39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43" xfId="0" applyNumberFormat="1" applyFont="1" applyBorder="1"/>
    <xf numFmtId="164" fontId="9" fillId="0" borderId="26" xfId="0" applyNumberFormat="1" applyFont="1" applyBorder="1"/>
    <xf numFmtId="164" fontId="7" fillId="0" borderId="4" xfId="0" applyNumberFormat="1" applyFont="1" applyBorder="1"/>
    <xf numFmtId="164" fontId="7" fillId="0" borderId="28" xfId="0" applyNumberFormat="1" applyFont="1" applyBorder="1" applyAlignment="1">
      <alignment horizontal="center"/>
    </xf>
    <xf numFmtId="2" fontId="7" fillId="0" borderId="33" xfId="0" applyNumberFormat="1" applyFont="1" applyBorder="1"/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4" fontId="14" fillId="0" borderId="44" xfId="0" applyNumberFormat="1" applyFont="1" applyBorder="1" applyAlignment="1">
      <alignment horizontal="right"/>
    </xf>
    <xf numFmtId="164" fontId="14" fillId="0" borderId="45" xfId="0" applyNumberFormat="1" applyFont="1" applyBorder="1" applyAlignment="1">
      <alignment horizontal="right"/>
    </xf>
    <xf numFmtId="164" fontId="14" fillId="0" borderId="46" xfId="0" applyNumberFormat="1" applyFont="1" applyBorder="1" applyAlignment="1">
      <alignment horizontal="right"/>
    </xf>
    <xf numFmtId="164" fontId="14" fillId="0" borderId="47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14" fillId="4" borderId="39" xfId="0" quotePrefix="1" applyNumberFormat="1" applyFont="1" applyFill="1" applyBorder="1"/>
    <xf numFmtId="164" fontId="14" fillId="4" borderId="35" xfId="0" applyNumberFormat="1" applyFont="1" applyFill="1" applyBorder="1"/>
    <xf numFmtId="164" fontId="14" fillId="4" borderId="40" xfId="0" applyNumberFormat="1" applyFont="1" applyFill="1" applyBorder="1"/>
    <xf numFmtId="164" fontId="17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0" borderId="26" xfId="0" applyNumberFormat="1" applyFont="1" applyBorder="1" applyAlignment="1">
      <alignment horizontal="right"/>
    </xf>
    <xf numFmtId="164" fontId="14" fillId="0" borderId="28" xfId="0" applyNumberFormat="1" applyFont="1" applyBorder="1" applyAlignment="1">
      <alignment horizontal="right"/>
    </xf>
    <xf numFmtId="164" fontId="14" fillId="0" borderId="43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3" fillId="0" borderId="0" xfId="1" applyNumberFormat="1" applyFont="1" applyBorder="1"/>
    <xf numFmtId="164" fontId="14" fillId="0" borderId="0" xfId="0" applyNumberFormat="1" applyFont="1"/>
    <xf numFmtId="0" fontId="18" fillId="0" borderId="0" xfId="0" applyFont="1"/>
    <xf numFmtId="0" fontId="19" fillId="0" borderId="12" xfId="0" applyFont="1" applyBorder="1" applyAlignment="1">
      <alignment horizontal="center"/>
    </xf>
    <xf numFmtId="164" fontId="18" fillId="0" borderId="0" xfId="0" applyNumberFormat="1" applyFont="1"/>
    <xf numFmtId="0" fontId="3" fillId="0" borderId="0" xfId="0" applyFont="1" applyAlignment="1">
      <alignment horizontal="center"/>
    </xf>
    <xf numFmtId="9" fontId="3" fillId="2" borderId="40" xfId="2" quotePrefix="1" applyFont="1" applyFill="1" applyBorder="1" applyAlignment="1">
      <alignment horizontal="center" vertical="center" wrapText="1"/>
    </xf>
    <xf numFmtId="9" fontId="3" fillId="0" borderId="40" xfId="2" quotePrefix="1" applyFont="1" applyBorder="1" applyAlignment="1">
      <alignment horizontal="center" vertical="center" wrapText="1"/>
    </xf>
    <xf numFmtId="15" fontId="2" fillId="2" borderId="0" xfId="0" quotePrefix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5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9" fillId="3" borderId="22" xfId="0" applyNumberFormat="1" applyFont="1" applyFill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3" borderId="23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76202</xdr:rowOff>
    </xdr:from>
    <xdr:to>
      <xdr:col>3</xdr:col>
      <xdr:colOff>428625</xdr:colOff>
      <xdr:row>5</xdr:row>
      <xdr:rowOff>9525</xdr:rowOff>
    </xdr:to>
    <xdr:pic>
      <xdr:nvPicPr>
        <xdr:cNvPr id="2" name="Picture 1" descr="Resultado de imagen para secretaria de bienestar">
          <a:extLst>
            <a:ext uri="{FF2B5EF4-FFF2-40B4-BE49-F238E27FC236}">
              <a16:creationId xmlns:a16="http://schemas.microsoft.com/office/drawing/2014/main" id="{CE289A7E-D4B8-4C09-83FC-D349991A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7667" b="26667"/>
        <a:stretch>
          <a:fillRect/>
        </a:stretch>
      </xdr:blipFill>
      <xdr:spPr bwMode="auto">
        <a:xfrm>
          <a:off x="752475" y="238127"/>
          <a:ext cx="1971675" cy="8667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AF8D-BBBB-4776-A9D1-3E271C53BBAC}">
  <sheetPr>
    <tabColor theme="5" tint="-0.249977111117893"/>
  </sheetPr>
  <dimension ref="B1:Y31"/>
  <sheetViews>
    <sheetView tabSelected="1" zoomScale="70" zoomScaleNormal="70" workbookViewId="0">
      <selection activeCell="W21" sqref="W21"/>
    </sheetView>
  </sheetViews>
  <sheetFormatPr baseColWidth="10" defaultRowHeight="11.25" x14ac:dyDescent="0.2"/>
  <cols>
    <col min="1" max="1" width="11.42578125" style="1"/>
    <col min="2" max="2" width="10.28515625" style="1" customWidth="1"/>
    <col min="3" max="4" width="12.7109375" style="1" customWidth="1"/>
    <col min="5" max="5" width="10" style="1" customWidth="1"/>
    <col min="6" max="6" width="10.7109375" style="1" customWidth="1"/>
    <col min="7" max="7" width="15.7109375" style="2" customWidth="1"/>
    <col min="8" max="8" width="21.140625" style="1" customWidth="1"/>
    <col min="9" max="9" width="20.7109375" style="1" customWidth="1"/>
    <col min="10" max="10" width="57.5703125" style="1" customWidth="1"/>
    <col min="11" max="12" width="12.7109375" style="2" customWidth="1"/>
    <col min="13" max="14" width="11.5703125" style="2" bestFit="1" customWidth="1"/>
    <col min="15" max="15" width="11" style="1" customWidth="1"/>
    <col min="16" max="16" width="12.140625" style="1" bestFit="1" customWidth="1"/>
    <col min="17" max="17" width="9.140625" style="1" customWidth="1"/>
    <col min="18" max="18" width="11.7109375" style="1" customWidth="1"/>
    <col min="19" max="20" width="8.5703125" style="1" customWidth="1"/>
    <col min="21" max="21" width="10.28515625" style="1" customWidth="1"/>
    <col min="22" max="22" width="8.5703125" style="2" customWidth="1"/>
    <col min="23" max="23" width="10.28515625" style="1" customWidth="1"/>
    <col min="24" max="24" width="14.7109375" style="4" customWidth="1"/>
    <col min="25" max="25" width="11.42578125" style="5"/>
    <col min="26" max="16384" width="11.42578125" style="1"/>
  </cols>
  <sheetData>
    <row r="1" spans="2:25" ht="12.75" x14ac:dyDescent="0.2">
      <c r="B1" s="160">
        <v>45931</v>
      </c>
      <c r="C1" s="160"/>
      <c r="M1" s="3" t="s">
        <v>0</v>
      </c>
    </row>
    <row r="2" spans="2:25" ht="18" x14ac:dyDescent="0.25">
      <c r="F2" s="161" t="s">
        <v>1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2"/>
      <c r="W2" s="6" t="s">
        <v>2</v>
      </c>
    </row>
    <row r="3" spans="2:25" ht="18.75" thickBot="1" x14ac:dyDescent="0.3"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4"/>
      <c r="W3" s="7" t="s">
        <v>3</v>
      </c>
    </row>
    <row r="4" spans="2:25" ht="18" x14ac:dyDescent="0.25">
      <c r="F4" s="165" t="s">
        <v>4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6"/>
      <c r="W4" s="8" t="s">
        <v>5</v>
      </c>
    </row>
    <row r="5" spans="2:25" ht="18.75" thickBot="1" x14ac:dyDescent="0.3">
      <c r="J5" s="9"/>
      <c r="M5" s="10" t="s">
        <v>6</v>
      </c>
      <c r="W5" s="11">
        <v>2025</v>
      </c>
    </row>
    <row r="6" spans="2:25" ht="12" thickTop="1" x14ac:dyDescent="0.2">
      <c r="W6" s="12"/>
    </row>
    <row r="7" spans="2:25" x14ac:dyDescent="0.2">
      <c r="B7" s="13"/>
      <c r="C7" s="14" t="s">
        <v>7</v>
      </c>
      <c r="D7" s="13"/>
      <c r="E7" s="15">
        <v>14</v>
      </c>
      <c r="F7" s="13" t="s">
        <v>8</v>
      </c>
      <c r="G7" s="16"/>
      <c r="H7" s="13"/>
      <c r="I7" s="13"/>
      <c r="J7" s="13"/>
      <c r="K7" s="16"/>
      <c r="L7" s="16"/>
      <c r="M7" s="16"/>
      <c r="N7" s="16"/>
      <c r="O7" s="13"/>
      <c r="P7" s="13"/>
      <c r="Q7" s="13"/>
      <c r="R7" s="13"/>
      <c r="S7" s="13"/>
      <c r="T7" s="13"/>
      <c r="U7" s="13"/>
      <c r="V7" s="17" t="s">
        <v>9</v>
      </c>
      <c r="W7" s="18" t="s">
        <v>10</v>
      </c>
    </row>
    <row r="8" spans="2:25" x14ac:dyDescent="0.2">
      <c r="C8" s="19" t="s">
        <v>11</v>
      </c>
      <c r="E8" s="20" t="s">
        <v>12</v>
      </c>
      <c r="F8" s="1" t="s">
        <v>13</v>
      </c>
      <c r="V8" s="21" t="s">
        <v>14</v>
      </c>
    </row>
    <row r="9" spans="2:25" x14ac:dyDescent="0.2">
      <c r="C9" s="19"/>
      <c r="D9" s="22" t="s">
        <v>15</v>
      </c>
      <c r="E9" s="23" t="s">
        <v>16</v>
      </c>
      <c r="F9" s="1" t="s">
        <v>17</v>
      </c>
      <c r="J9" s="19" t="s">
        <v>18</v>
      </c>
      <c r="N9" s="24" t="s">
        <v>19</v>
      </c>
      <c r="O9" s="25" t="s">
        <v>87</v>
      </c>
      <c r="Q9" s="22" t="s">
        <v>20</v>
      </c>
      <c r="R9" s="26" t="s">
        <v>88</v>
      </c>
      <c r="S9" s="20"/>
      <c r="V9" s="167">
        <v>46024</v>
      </c>
      <c r="W9" s="168"/>
    </row>
    <row r="10" spans="2:25" ht="12" thickBot="1" x14ac:dyDescent="0.25"/>
    <row r="11" spans="2:25" ht="15" customHeight="1" x14ac:dyDescent="0.2">
      <c r="B11" s="186" t="s">
        <v>21</v>
      </c>
      <c r="C11" s="27"/>
      <c r="D11" s="28"/>
      <c r="E11" s="29"/>
      <c r="F11" s="29"/>
      <c r="G11" s="189" t="s">
        <v>22</v>
      </c>
      <c r="H11" s="189" t="s">
        <v>23</v>
      </c>
      <c r="I11" s="30"/>
      <c r="J11" s="27"/>
      <c r="K11" s="31"/>
      <c r="L11" s="32"/>
      <c r="M11" s="32"/>
      <c r="N11" s="33"/>
      <c r="O11" s="34"/>
      <c r="P11" s="35"/>
      <c r="Q11" s="35"/>
      <c r="R11" s="36"/>
      <c r="S11" s="192" t="s">
        <v>24</v>
      </c>
      <c r="T11" s="193"/>
      <c r="U11" s="37" t="s">
        <v>25</v>
      </c>
      <c r="V11" s="38"/>
      <c r="W11" s="39" t="s">
        <v>26</v>
      </c>
    </row>
    <row r="12" spans="2:25" ht="15" customHeight="1" x14ac:dyDescent="0.2">
      <c r="B12" s="187"/>
      <c r="C12" s="194" t="s">
        <v>27</v>
      </c>
      <c r="D12" s="195"/>
      <c r="E12" s="40" t="s">
        <v>28</v>
      </c>
      <c r="F12" s="41"/>
      <c r="G12" s="190"/>
      <c r="H12" s="190"/>
      <c r="I12" s="42" t="s">
        <v>29</v>
      </c>
      <c r="J12" s="43" t="s">
        <v>30</v>
      </c>
      <c r="K12" s="173" t="s">
        <v>31</v>
      </c>
      <c r="L12" s="174"/>
      <c r="M12" s="174"/>
      <c r="N12" s="175"/>
      <c r="O12" s="176" t="s">
        <v>32</v>
      </c>
      <c r="P12" s="177"/>
      <c r="Q12" s="177"/>
      <c r="R12" s="178"/>
      <c r="S12" s="179" t="s">
        <v>33</v>
      </c>
      <c r="T12" s="180"/>
      <c r="U12" s="40" t="s">
        <v>34</v>
      </c>
      <c r="V12" s="44"/>
      <c r="W12" s="45" t="s">
        <v>35</v>
      </c>
    </row>
    <row r="13" spans="2:25" s="60" customFormat="1" ht="17.25" thickBot="1" x14ac:dyDescent="0.3">
      <c r="B13" s="188"/>
      <c r="C13" s="46" t="s">
        <v>36</v>
      </c>
      <c r="D13" s="47" t="s">
        <v>37</v>
      </c>
      <c r="E13" s="48" t="s">
        <v>38</v>
      </c>
      <c r="F13" s="48" t="s">
        <v>39</v>
      </c>
      <c r="G13" s="191"/>
      <c r="H13" s="191"/>
      <c r="I13" s="50"/>
      <c r="J13" s="51" t="s">
        <v>40</v>
      </c>
      <c r="K13" s="52" t="s">
        <v>41</v>
      </c>
      <c r="L13" s="53" t="s">
        <v>42</v>
      </c>
      <c r="M13" s="53" t="s">
        <v>43</v>
      </c>
      <c r="N13" s="54" t="s">
        <v>44</v>
      </c>
      <c r="O13" s="55" t="s">
        <v>41</v>
      </c>
      <c r="P13" s="46" t="s">
        <v>45</v>
      </c>
      <c r="Q13" s="46" t="s">
        <v>46</v>
      </c>
      <c r="R13" s="56" t="s">
        <v>47</v>
      </c>
      <c r="S13" s="181" t="s">
        <v>48</v>
      </c>
      <c r="T13" s="182"/>
      <c r="U13" s="48" t="s">
        <v>49</v>
      </c>
      <c r="V13" s="49" t="s">
        <v>50</v>
      </c>
      <c r="W13" s="57" t="s">
        <v>51</v>
      </c>
      <c r="X13" s="58"/>
      <c r="Y13" s="59"/>
    </row>
    <row r="14" spans="2:25" s="60" customFormat="1" ht="5.25" customHeight="1" x14ac:dyDescent="0.25">
      <c r="B14" s="61"/>
      <c r="C14" s="61"/>
      <c r="D14" s="61"/>
      <c r="E14" s="61"/>
      <c r="F14" s="61"/>
      <c r="G14" s="62"/>
      <c r="H14" s="63"/>
      <c r="I14" s="63"/>
      <c r="J14" s="61"/>
      <c r="K14" s="62"/>
      <c r="L14" s="62"/>
      <c r="M14" s="62"/>
      <c r="N14" s="62"/>
      <c r="O14" s="61"/>
      <c r="P14" s="61"/>
      <c r="Q14" s="61"/>
      <c r="R14" s="64"/>
      <c r="S14" s="61" t="s">
        <v>52</v>
      </c>
      <c r="T14" s="61" t="s">
        <v>53</v>
      </c>
      <c r="U14" s="61"/>
      <c r="V14" s="62"/>
      <c r="W14" s="61"/>
      <c r="X14" s="58"/>
      <c r="Y14" s="59"/>
    </row>
    <row r="15" spans="2:25" s="60" customFormat="1" ht="40.5" customHeight="1" x14ac:dyDescent="0.2">
      <c r="B15" s="65" t="s">
        <v>54</v>
      </c>
      <c r="C15" s="66" t="s">
        <v>55</v>
      </c>
      <c r="D15" s="67" t="s">
        <v>56</v>
      </c>
      <c r="E15" s="68" t="s">
        <v>57</v>
      </c>
      <c r="F15" s="69" t="s">
        <v>58</v>
      </c>
      <c r="G15" s="70" t="s">
        <v>59</v>
      </c>
      <c r="H15" s="71" t="s">
        <v>60</v>
      </c>
      <c r="I15" s="71" t="s">
        <v>61</v>
      </c>
      <c r="J15" s="72" t="s">
        <v>62</v>
      </c>
      <c r="K15" s="73">
        <v>4836631.97</v>
      </c>
      <c r="L15" s="74">
        <f>K15</f>
        <v>4836631.97</v>
      </c>
      <c r="M15" s="74">
        <v>0</v>
      </c>
      <c r="N15" s="75">
        <v>0</v>
      </c>
      <c r="O15" s="76">
        <v>0</v>
      </c>
      <c r="P15" s="77">
        <f>O15/1.16*5/1000</f>
        <v>0</v>
      </c>
      <c r="Q15" s="77">
        <f t="shared" ref="Q15:Q22" si="0">O15/1.16*2/1000</f>
        <v>0</v>
      </c>
      <c r="R15" s="78">
        <f>K15-O15</f>
        <v>4836631.97</v>
      </c>
      <c r="S15" s="79">
        <v>2634</v>
      </c>
      <c r="T15" s="80">
        <v>2648</v>
      </c>
      <c r="U15" s="81" t="s">
        <v>63</v>
      </c>
      <c r="V15" s="82">
        <v>261.8</v>
      </c>
      <c r="W15" s="83">
        <v>100</v>
      </c>
      <c r="X15" s="58"/>
      <c r="Y15" s="59"/>
    </row>
    <row r="16" spans="2:25" ht="48" customHeight="1" x14ac:dyDescent="0.2">
      <c r="B16" s="84" t="s">
        <v>54</v>
      </c>
      <c r="C16" s="85" t="s">
        <v>55</v>
      </c>
      <c r="D16" s="86" t="s">
        <v>56</v>
      </c>
      <c r="E16" s="87" t="s">
        <v>64</v>
      </c>
      <c r="F16" s="88" t="s">
        <v>58</v>
      </c>
      <c r="G16" s="89" t="s">
        <v>65</v>
      </c>
      <c r="H16" s="90">
        <v>36341</v>
      </c>
      <c r="I16" s="90" t="s">
        <v>66</v>
      </c>
      <c r="J16" s="91" t="s">
        <v>67</v>
      </c>
      <c r="K16" s="92">
        <v>2712475.65</v>
      </c>
      <c r="L16" s="93">
        <f t="shared" ref="L16:L20" si="1">K16</f>
        <v>2712475.65</v>
      </c>
      <c r="M16" s="94">
        <v>0</v>
      </c>
      <c r="N16" s="95">
        <v>0</v>
      </c>
      <c r="O16" s="92">
        <v>0</v>
      </c>
      <c r="P16" s="94">
        <f t="shared" ref="P16:P22" si="2">O16/1.16*5/1000</f>
        <v>0</v>
      </c>
      <c r="Q16" s="94">
        <f t="shared" si="0"/>
        <v>0</v>
      </c>
      <c r="R16" s="96">
        <f t="shared" ref="R16:R21" si="3">K16-O16</f>
        <v>2712475.65</v>
      </c>
      <c r="S16" s="97">
        <v>128</v>
      </c>
      <c r="T16" s="98">
        <v>138</v>
      </c>
      <c r="U16" s="99" t="s">
        <v>63</v>
      </c>
      <c r="V16" s="100">
        <v>1932.75</v>
      </c>
      <c r="W16" s="101">
        <v>1</v>
      </c>
    </row>
    <row r="17" spans="2:23" ht="57" customHeight="1" x14ac:dyDescent="0.2">
      <c r="B17" s="102" t="s">
        <v>54</v>
      </c>
      <c r="C17" s="66" t="s">
        <v>55</v>
      </c>
      <c r="D17" s="67" t="s">
        <v>56</v>
      </c>
      <c r="E17" s="103" t="s">
        <v>68</v>
      </c>
      <c r="F17" s="104" t="s">
        <v>58</v>
      </c>
      <c r="G17" s="70" t="s">
        <v>65</v>
      </c>
      <c r="H17" s="105" t="s">
        <v>69</v>
      </c>
      <c r="I17" s="105" t="s">
        <v>70</v>
      </c>
      <c r="J17" s="72" t="s">
        <v>71</v>
      </c>
      <c r="K17" s="76">
        <v>2657072.14</v>
      </c>
      <c r="L17" s="74">
        <f t="shared" si="1"/>
        <v>2657072.14</v>
      </c>
      <c r="M17" s="77">
        <v>0</v>
      </c>
      <c r="N17" s="106">
        <v>0</v>
      </c>
      <c r="O17" s="76">
        <v>0</v>
      </c>
      <c r="P17" s="77">
        <f t="shared" si="2"/>
        <v>0</v>
      </c>
      <c r="Q17" s="77">
        <f t="shared" si="0"/>
        <v>0</v>
      </c>
      <c r="R17" s="78">
        <f t="shared" si="3"/>
        <v>2657072.14</v>
      </c>
      <c r="S17" s="107">
        <v>219</v>
      </c>
      <c r="T17" s="108">
        <v>264</v>
      </c>
      <c r="U17" s="109" t="s">
        <v>63</v>
      </c>
      <c r="V17" s="110">
        <v>1855.54</v>
      </c>
      <c r="W17" s="111">
        <v>1</v>
      </c>
    </row>
    <row r="18" spans="2:23" ht="54" customHeight="1" x14ac:dyDescent="0.2">
      <c r="B18" s="84" t="s">
        <v>54</v>
      </c>
      <c r="C18" s="85" t="s">
        <v>55</v>
      </c>
      <c r="D18" s="86" t="s">
        <v>56</v>
      </c>
      <c r="E18" s="87" t="s">
        <v>72</v>
      </c>
      <c r="F18" s="88" t="s">
        <v>58</v>
      </c>
      <c r="G18" s="89" t="s">
        <v>59</v>
      </c>
      <c r="H18" s="90" t="s">
        <v>73</v>
      </c>
      <c r="I18" s="90" t="s">
        <v>74</v>
      </c>
      <c r="J18" s="91" t="s">
        <v>75</v>
      </c>
      <c r="K18" s="92">
        <v>1336679.3799999999</v>
      </c>
      <c r="L18" s="93">
        <f t="shared" si="1"/>
        <v>1336679.3799999999</v>
      </c>
      <c r="M18" s="94">
        <v>0</v>
      </c>
      <c r="N18" s="95">
        <v>0</v>
      </c>
      <c r="O18" s="92">
        <v>0</v>
      </c>
      <c r="P18" s="94">
        <f t="shared" si="2"/>
        <v>0</v>
      </c>
      <c r="Q18" s="94">
        <f t="shared" si="0"/>
        <v>0</v>
      </c>
      <c r="R18" s="96">
        <f t="shared" si="3"/>
        <v>1336679.3799999999</v>
      </c>
      <c r="S18" s="97">
        <v>537</v>
      </c>
      <c r="T18" s="98">
        <v>438</v>
      </c>
      <c r="U18" s="99" t="s">
        <v>63</v>
      </c>
      <c r="V18" s="100">
        <v>804.75</v>
      </c>
      <c r="W18" s="101">
        <v>1</v>
      </c>
    </row>
    <row r="19" spans="2:23" ht="56.25" customHeight="1" x14ac:dyDescent="0.2">
      <c r="B19" s="102" t="s">
        <v>54</v>
      </c>
      <c r="C19" s="66" t="s">
        <v>55</v>
      </c>
      <c r="D19" s="67" t="s">
        <v>56</v>
      </c>
      <c r="E19" s="103" t="s">
        <v>76</v>
      </c>
      <c r="F19" s="104" t="s">
        <v>58</v>
      </c>
      <c r="G19" s="70" t="s">
        <v>59</v>
      </c>
      <c r="H19" s="105" t="s">
        <v>77</v>
      </c>
      <c r="I19" s="105" t="s">
        <v>78</v>
      </c>
      <c r="J19" s="72" t="s">
        <v>79</v>
      </c>
      <c r="K19" s="76">
        <v>2902546.36</v>
      </c>
      <c r="L19" s="74">
        <f>K19</f>
        <v>2902546.36</v>
      </c>
      <c r="M19" s="77">
        <v>0</v>
      </c>
      <c r="N19" s="106">
        <v>0</v>
      </c>
      <c r="O19" s="76">
        <v>0</v>
      </c>
      <c r="P19" s="77">
        <v>0</v>
      </c>
      <c r="Q19" s="77">
        <v>0</v>
      </c>
      <c r="R19" s="78">
        <f t="shared" si="3"/>
        <v>2902546.36</v>
      </c>
      <c r="S19" s="107">
        <v>169</v>
      </c>
      <c r="T19" s="108">
        <v>221</v>
      </c>
      <c r="U19" s="109" t="s">
        <v>63</v>
      </c>
      <c r="V19" s="110">
        <v>1377.46</v>
      </c>
      <c r="W19" s="158">
        <v>1</v>
      </c>
    </row>
    <row r="20" spans="2:23" ht="57" customHeight="1" x14ac:dyDescent="0.2">
      <c r="B20" s="84" t="s">
        <v>54</v>
      </c>
      <c r="C20" s="85" t="s">
        <v>55</v>
      </c>
      <c r="D20" s="86" t="s">
        <v>56</v>
      </c>
      <c r="E20" s="87" t="s">
        <v>86</v>
      </c>
      <c r="F20" s="88" t="s">
        <v>58</v>
      </c>
      <c r="G20" s="89" t="s">
        <v>65</v>
      </c>
      <c r="H20" s="90">
        <v>121772</v>
      </c>
      <c r="I20" s="90" t="s">
        <v>89</v>
      </c>
      <c r="J20" s="91" t="s">
        <v>90</v>
      </c>
      <c r="K20" s="92">
        <v>294804.19</v>
      </c>
      <c r="L20" s="112">
        <f t="shared" si="1"/>
        <v>294804.19</v>
      </c>
      <c r="M20" s="94">
        <v>0</v>
      </c>
      <c r="N20" s="95">
        <v>0</v>
      </c>
      <c r="O20" s="92">
        <v>0</v>
      </c>
      <c r="P20" s="94">
        <f t="shared" si="2"/>
        <v>0</v>
      </c>
      <c r="Q20" s="94">
        <f t="shared" si="0"/>
        <v>0</v>
      </c>
      <c r="R20" s="96">
        <f t="shared" si="3"/>
        <v>294804.19</v>
      </c>
      <c r="S20" s="97">
        <v>1119</v>
      </c>
      <c r="T20" s="98">
        <v>1277</v>
      </c>
      <c r="U20" s="99" t="s">
        <v>63</v>
      </c>
      <c r="V20" s="100">
        <v>3704.22</v>
      </c>
      <c r="W20" s="159">
        <v>1</v>
      </c>
    </row>
    <row r="21" spans="2:23" ht="48" customHeight="1" x14ac:dyDescent="0.2">
      <c r="B21" s="102"/>
      <c r="C21" s="66"/>
      <c r="D21" s="67"/>
      <c r="E21" s="103"/>
      <c r="F21" s="114"/>
      <c r="G21" s="70"/>
      <c r="H21" s="105"/>
      <c r="I21" s="105"/>
      <c r="J21" s="115"/>
      <c r="K21" s="76">
        <v>0</v>
      </c>
      <c r="L21" s="116">
        <v>0</v>
      </c>
      <c r="M21" s="77">
        <v>0</v>
      </c>
      <c r="N21" s="106">
        <v>0</v>
      </c>
      <c r="O21" s="76">
        <v>0</v>
      </c>
      <c r="P21" s="77">
        <f t="shared" si="2"/>
        <v>0</v>
      </c>
      <c r="Q21" s="77">
        <f t="shared" si="0"/>
        <v>0</v>
      </c>
      <c r="R21" s="78">
        <f t="shared" si="3"/>
        <v>0</v>
      </c>
      <c r="S21" s="107"/>
      <c r="T21" s="108"/>
      <c r="U21" s="109"/>
      <c r="V21" s="110"/>
      <c r="W21" s="83"/>
    </row>
    <row r="22" spans="2:23" ht="48.75" customHeight="1" x14ac:dyDescent="0.2">
      <c r="B22" s="84"/>
      <c r="C22" s="88"/>
      <c r="D22" s="86"/>
      <c r="E22" s="87"/>
      <c r="F22" s="117"/>
      <c r="G22" s="89"/>
      <c r="H22" s="90"/>
      <c r="I22" s="90"/>
      <c r="J22" s="91"/>
      <c r="K22" s="92">
        <v>0</v>
      </c>
      <c r="L22" s="112">
        <f t="shared" ref="L22" si="4">K22</f>
        <v>0</v>
      </c>
      <c r="M22" s="94">
        <v>0</v>
      </c>
      <c r="N22" s="95">
        <v>0</v>
      </c>
      <c r="O22" s="92">
        <v>0</v>
      </c>
      <c r="P22" s="94">
        <f t="shared" si="2"/>
        <v>0</v>
      </c>
      <c r="Q22" s="94">
        <f t="shared" si="0"/>
        <v>0</v>
      </c>
      <c r="R22" s="78">
        <v>0</v>
      </c>
      <c r="S22" s="118"/>
      <c r="T22" s="98"/>
      <c r="U22" s="99"/>
      <c r="V22" s="100"/>
      <c r="W22" s="113"/>
    </row>
    <row r="23" spans="2:23" ht="12" thickBot="1" x14ac:dyDescent="0.25">
      <c r="B23" s="119"/>
      <c r="C23" s="120"/>
      <c r="D23" s="121"/>
      <c r="E23" s="122"/>
      <c r="F23" s="123"/>
      <c r="G23" s="124"/>
      <c r="H23" s="125"/>
      <c r="I23" s="125"/>
      <c r="J23" s="126"/>
      <c r="K23" s="127">
        <f t="shared" ref="K23:R23" si="5">SUM(K15:K22)</f>
        <v>14740209.689999999</v>
      </c>
      <c r="L23" s="128">
        <f t="shared" si="5"/>
        <v>14740209.689999999</v>
      </c>
      <c r="M23" s="128">
        <f t="shared" si="5"/>
        <v>0</v>
      </c>
      <c r="N23" s="129">
        <f t="shared" si="5"/>
        <v>0</v>
      </c>
      <c r="O23" s="127">
        <f t="shared" si="5"/>
        <v>0</v>
      </c>
      <c r="P23" s="128">
        <f>SUM(P15:P22)</f>
        <v>0</v>
      </c>
      <c r="Q23" s="128">
        <f t="shared" si="5"/>
        <v>0</v>
      </c>
      <c r="R23" s="129">
        <f t="shared" si="5"/>
        <v>14740209.689999999</v>
      </c>
      <c r="S23" s="130"/>
      <c r="T23" s="131"/>
      <c r="U23" s="120"/>
      <c r="V23" s="132"/>
      <c r="W23" s="133"/>
    </row>
    <row r="24" spans="2:23" x14ac:dyDescent="0.2">
      <c r="B24" s="134"/>
      <c r="C24" s="134"/>
      <c r="D24" s="134"/>
      <c r="E24" s="134"/>
      <c r="F24" s="134"/>
      <c r="G24" s="135"/>
      <c r="H24" s="134"/>
      <c r="I24" s="134"/>
      <c r="J24" s="136"/>
      <c r="K24" s="137">
        <f>K23</f>
        <v>14740209.689999999</v>
      </c>
      <c r="L24" s="138">
        <f>L23</f>
        <v>14740209.689999999</v>
      </c>
      <c r="M24" s="139">
        <f>M23</f>
        <v>0</v>
      </c>
      <c r="N24" s="140">
        <v>0</v>
      </c>
      <c r="O24" s="137">
        <f>O23</f>
        <v>0</v>
      </c>
      <c r="P24" s="138">
        <v>0</v>
      </c>
      <c r="Q24" s="139">
        <v>0</v>
      </c>
      <c r="R24" s="140">
        <f>R23</f>
        <v>14740209.689999999</v>
      </c>
      <c r="S24" s="141"/>
      <c r="T24" s="135"/>
      <c r="U24" s="134"/>
      <c r="V24" s="142"/>
      <c r="W24" s="134"/>
    </row>
    <row r="25" spans="2:23" x14ac:dyDescent="0.2">
      <c r="B25" s="134"/>
      <c r="C25" s="134"/>
      <c r="D25" s="134"/>
      <c r="E25" s="134"/>
      <c r="F25" s="134"/>
      <c r="G25" s="135"/>
      <c r="H25" s="134"/>
      <c r="I25" s="134"/>
      <c r="J25" s="136"/>
      <c r="K25" s="143">
        <f>K23</f>
        <v>14740209.689999999</v>
      </c>
      <c r="L25" s="144">
        <f>L23</f>
        <v>14740209.689999999</v>
      </c>
      <c r="M25" s="144">
        <f>M23</f>
        <v>0</v>
      </c>
      <c r="N25" s="145">
        <v>0</v>
      </c>
      <c r="O25" s="143">
        <f>O23</f>
        <v>0</v>
      </c>
      <c r="P25" s="144">
        <v>0</v>
      </c>
      <c r="Q25" s="144">
        <v>0</v>
      </c>
      <c r="R25" s="145">
        <f>R24</f>
        <v>14740209.689999999</v>
      </c>
      <c r="S25" s="146"/>
      <c r="T25" s="135"/>
      <c r="U25" s="134"/>
      <c r="V25" s="135"/>
      <c r="W25" s="134"/>
    </row>
    <row r="26" spans="2:23" ht="12" thickBot="1" x14ac:dyDescent="0.25">
      <c r="B26" s="134"/>
      <c r="C26" s="134"/>
      <c r="D26" s="134"/>
      <c r="E26" s="134"/>
      <c r="F26" s="147"/>
      <c r="G26" s="147"/>
      <c r="H26" s="147"/>
      <c r="I26" s="147"/>
      <c r="J26" s="136"/>
      <c r="K26" s="148">
        <f>K23</f>
        <v>14740209.689999999</v>
      </c>
      <c r="L26" s="149">
        <f>L23</f>
        <v>14740209.689999999</v>
      </c>
      <c r="M26" s="149">
        <f>M23</f>
        <v>0</v>
      </c>
      <c r="N26" s="150">
        <v>0</v>
      </c>
      <c r="O26" s="148">
        <f>O23</f>
        <v>0</v>
      </c>
      <c r="P26" s="149">
        <v>0</v>
      </c>
      <c r="Q26" s="149">
        <v>0</v>
      </c>
      <c r="R26" s="150">
        <f>R24</f>
        <v>14740209.689999999</v>
      </c>
      <c r="S26" s="141"/>
      <c r="T26" s="135"/>
      <c r="U26" s="134"/>
      <c r="V26" s="135"/>
      <c r="W26" s="134"/>
    </row>
    <row r="27" spans="2:23" x14ac:dyDescent="0.2">
      <c r="B27" s="134"/>
      <c r="C27" s="134"/>
      <c r="D27" s="134"/>
      <c r="E27" s="134"/>
      <c r="F27" s="147"/>
      <c r="G27" s="147"/>
      <c r="H27" s="147"/>
      <c r="I27" s="147"/>
      <c r="J27" s="136"/>
      <c r="K27" s="151"/>
      <c r="L27" s="151"/>
      <c r="M27" s="151"/>
      <c r="N27" s="151"/>
      <c r="O27" s="151"/>
      <c r="P27" s="151"/>
      <c r="Q27" s="151"/>
      <c r="R27" s="151"/>
      <c r="S27" s="141"/>
      <c r="T27" s="135"/>
      <c r="U27" s="134"/>
      <c r="V27" s="135"/>
      <c r="W27" s="134"/>
    </row>
    <row r="28" spans="2:23" x14ac:dyDescent="0.2">
      <c r="B28" s="134"/>
      <c r="C28" s="134"/>
      <c r="D28" s="134"/>
      <c r="E28" s="134"/>
      <c r="F28" s="147"/>
      <c r="G28" s="147"/>
      <c r="H28" s="147"/>
      <c r="I28" s="147"/>
      <c r="J28" s="136"/>
      <c r="K28" s="151"/>
      <c r="L28" s="151"/>
      <c r="M28" s="151"/>
      <c r="N28" s="151"/>
      <c r="O28" s="151"/>
      <c r="P28" s="151"/>
      <c r="Q28" s="151"/>
      <c r="R28" s="151"/>
      <c r="S28" s="141"/>
      <c r="T28" s="135"/>
      <c r="U28" s="134"/>
      <c r="V28" s="135"/>
      <c r="W28" s="134"/>
    </row>
    <row r="29" spans="2:23" x14ac:dyDescent="0.2">
      <c r="F29" s="21"/>
      <c r="G29" s="152"/>
      <c r="H29" s="2"/>
      <c r="I29" s="2"/>
      <c r="L29" s="153"/>
      <c r="T29" s="2"/>
    </row>
    <row r="30" spans="2:23" ht="12" x14ac:dyDescent="0.2">
      <c r="B30" s="183" t="s">
        <v>80</v>
      </c>
      <c r="C30" s="183"/>
      <c r="D30" s="183"/>
      <c r="E30" s="154"/>
      <c r="F30" s="21"/>
      <c r="G30" s="152"/>
      <c r="H30" s="2"/>
      <c r="I30" s="2"/>
      <c r="J30" s="155" t="s">
        <v>81</v>
      </c>
      <c r="K30" s="156"/>
      <c r="L30" s="156"/>
      <c r="M30" s="184"/>
      <c r="N30" s="184"/>
      <c r="O30" s="184"/>
      <c r="P30" s="184"/>
      <c r="Q30" s="184"/>
      <c r="R30" s="185" t="s">
        <v>85</v>
      </c>
      <c r="S30" s="185"/>
      <c r="T30" s="185"/>
      <c r="U30" s="185"/>
      <c r="V30" s="185"/>
      <c r="W30" s="185"/>
    </row>
    <row r="31" spans="2:23" ht="15" customHeight="1" x14ac:dyDescent="0.2">
      <c r="B31" s="169" t="s">
        <v>82</v>
      </c>
      <c r="C31" s="169"/>
      <c r="D31" s="169"/>
      <c r="F31" s="21"/>
      <c r="G31" s="152"/>
      <c r="H31" s="2"/>
      <c r="I31" s="2"/>
      <c r="J31" s="157" t="s">
        <v>83</v>
      </c>
      <c r="K31" s="21"/>
      <c r="M31" s="170"/>
      <c r="N31" s="171"/>
      <c r="O31" s="171"/>
      <c r="P31" s="171"/>
      <c r="Q31" s="171"/>
      <c r="R31" s="172" t="s">
        <v>84</v>
      </c>
      <c r="S31" s="172"/>
      <c r="T31" s="172"/>
      <c r="U31" s="172"/>
      <c r="V31" s="172"/>
      <c r="W31" s="172"/>
    </row>
  </sheetData>
  <mergeCells count="20">
    <mergeCell ref="B31:D31"/>
    <mergeCell ref="M31:Q31"/>
    <mergeCell ref="R31:W31"/>
    <mergeCell ref="K12:N12"/>
    <mergeCell ref="O12:R12"/>
    <mergeCell ref="S12:T12"/>
    <mergeCell ref="S13:T13"/>
    <mergeCell ref="B30:D30"/>
    <mergeCell ref="M30:Q30"/>
    <mergeCell ref="R30:W30"/>
    <mergeCell ref="B11:B13"/>
    <mergeCell ref="G11:G13"/>
    <mergeCell ref="H11:H13"/>
    <mergeCell ref="S11:T11"/>
    <mergeCell ref="C12:D12"/>
    <mergeCell ref="B1:C1"/>
    <mergeCell ref="F2:V2"/>
    <mergeCell ref="F3:V3"/>
    <mergeCell ref="F4:V4"/>
    <mergeCell ref="V9:W9"/>
  </mergeCells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</vt:lpstr>
      <vt:lpstr>'4to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Cardenas Ramos</dc:creator>
  <cp:lastModifiedBy>Carina Cardenas Ramos</cp:lastModifiedBy>
  <cp:lastPrinted>2026-01-12T18:15:07Z</cp:lastPrinted>
  <dcterms:created xsi:type="dcterms:W3CDTF">2025-10-27T17:11:32Z</dcterms:created>
  <dcterms:modified xsi:type="dcterms:W3CDTF">2026-01-12T18:15:30Z</dcterms:modified>
</cp:coreProperties>
</file>