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Downloads\"/>
    </mc:Choice>
  </mc:AlternateContent>
  <bookViews>
    <workbookView xWindow="0" yWindow="0" windowWidth="24000" windowHeight="9630" firstSheet="1" activeTab="1"/>
  </bookViews>
  <sheets>
    <sheet name="1er. Trimestre" sheetId="9" r:id="rId1"/>
    <sheet name="3er Trimestre" sheetId="18" r:id="rId2"/>
  </sheets>
  <calcPr calcId="162913"/>
</workbook>
</file>

<file path=xl/calcChain.xml><?xml version="1.0" encoding="utf-8"?>
<calcChain xmlns="http://schemas.openxmlformats.org/spreadsheetml/2006/main">
  <c r="P22" i="18" l="1"/>
  <c r="Q22" i="18"/>
  <c r="R28" i="18" l="1"/>
  <c r="Q28" i="18"/>
  <c r="P28" i="18"/>
  <c r="L28" i="18"/>
  <c r="R27" i="18"/>
  <c r="Q27" i="18"/>
  <c r="P27" i="18"/>
  <c r="R26" i="18" l="1"/>
  <c r="Q26" i="18"/>
  <c r="P26" i="18"/>
  <c r="Q25" i="18" l="1"/>
  <c r="P25" i="18"/>
  <c r="K25" i="18"/>
  <c r="R25" i="18" s="1"/>
  <c r="O29" i="18" l="1"/>
  <c r="O31" i="18" s="1"/>
  <c r="N29" i="18"/>
  <c r="M29" i="18"/>
  <c r="M32" i="18" s="1"/>
  <c r="Q24" i="18"/>
  <c r="P24" i="18"/>
  <c r="K24" i="18"/>
  <c r="R24" i="18" s="1"/>
  <c r="Q23" i="18"/>
  <c r="P23" i="18"/>
  <c r="K23" i="18"/>
  <c r="R23" i="18" s="1"/>
  <c r="K22" i="18"/>
  <c r="R22" i="18" s="1"/>
  <c r="K21" i="18"/>
  <c r="R20" i="18"/>
  <c r="L20" i="18"/>
  <c r="R19" i="18"/>
  <c r="L19" i="18"/>
  <c r="R18" i="18"/>
  <c r="L18" i="18"/>
  <c r="R17" i="18"/>
  <c r="L17" i="18"/>
  <c r="R16" i="18"/>
  <c r="L16" i="18"/>
  <c r="R15" i="18"/>
  <c r="L15" i="18"/>
  <c r="Q29" i="18" l="1"/>
  <c r="R21" i="18"/>
  <c r="R29" i="18" s="1"/>
  <c r="R30" i="18" s="1"/>
  <c r="R32" i="18" s="1"/>
  <c r="K29" i="18"/>
  <c r="P29" i="18"/>
  <c r="L29" i="18"/>
  <c r="L31" i="18" s="1"/>
  <c r="M30" i="18"/>
  <c r="M31" i="18"/>
  <c r="O32" i="18"/>
  <c r="O30" i="18"/>
  <c r="L30" i="18" l="1"/>
  <c r="R31" i="18"/>
  <c r="L32" i="18"/>
  <c r="K30" i="18"/>
  <c r="K31" i="18"/>
  <c r="K32" i="18"/>
  <c r="Q27" i="9" l="1"/>
  <c r="P27" i="9"/>
  <c r="O27" i="9"/>
  <c r="K27" i="9"/>
  <c r="Q26" i="9"/>
  <c r="P26" i="9"/>
  <c r="O26" i="9"/>
  <c r="K26" i="9"/>
  <c r="K25" i="9"/>
  <c r="K28" i="9"/>
  <c r="Q28" i="9" l="1"/>
  <c r="Q25" i="9"/>
  <c r="P17" i="9" l="1"/>
  <c r="P18" i="9"/>
  <c r="P19" i="9"/>
  <c r="P20" i="9"/>
  <c r="P21" i="9"/>
  <c r="P22" i="9"/>
  <c r="P23" i="9"/>
  <c r="P24" i="9"/>
  <c r="P25" i="9"/>
  <c r="O16" i="9"/>
  <c r="P16" i="9"/>
  <c r="O17" i="9"/>
  <c r="O18" i="9"/>
  <c r="O19" i="9"/>
  <c r="O20" i="9"/>
  <c r="O21" i="9"/>
  <c r="O22" i="9"/>
  <c r="O23" i="9"/>
  <c r="O24" i="9"/>
  <c r="O25" i="9"/>
  <c r="Q15" i="9" l="1"/>
  <c r="Q24" i="9" l="1"/>
  <c r="Q23" i="9"/>
  <c r="Q21" i="9"/>
  <c r="Q20" i="9"/>
  <c r="Q19" i="9"/>
  <c r="Q18" i="9"/>
  <c r="Q17" i="9"/>
  <c r="Q16" i="9"/>
  <c r="K16" i="9"/>
  <c r="K17" i="9"/>
  <c r="K18" i="9"/>
  <c r="K19" i="9"/>
  <c r="K20" i="9"/>
  <c r="K21" i="9"/>
  <c r="K22" i="9"/>
  <c r="K23" i="9"/>
  <c r="K24" i="9"/>
  <c r="K15" i="9"/>
  <c r="J29" i="9"/>
  <c r="J30" i="9" s="1"/>
  <c r="P29" i="9"/>
  <c r="O29" i="9"/>
  <c r="M29" i="9"/>
  <c r="L29" i="9"/>
  <c r="L32" i="9" s="1"/>
  <c r="Q22" i="9"/>
  <c r="Q29" i="9" l="1"/>
  <c r="K29" i="9"/>
  <c r="K32" i="9" s="1"/>
  <c r="N29" i="9"/>
  <c r="N32" i="9" s="1"/>
  <c r="J32" i="9"/>
  <c r="J31" i="9"/>
  <c r="L30" i="9"/>
  <c r="L31" i="9"/>
  <c r="N31" i="9" l="1"/>
  <c r="K30" i="9"/>
  <c r="N30" i="9"/>
  <c r="K31" i="9"/>
  <c r="Q30" i="9"/>
  <c r="Q31" i="9" s="1"/>
  <c r="Q32" i="9" l="1"/>
</calcChain>
</file>

<file path=xl/sharedStrings.xml><?xml version="1.0" encoding="utf-8"?>
<sst xmlns="http://schemas.openxmlformats.org/spreadsheetml/2006/main" count="406" uniqueCount="158">
  <si>
    <t>ANEXO 1</t>
  </si>
  <si>
    <t>FORMATO</t>
  </si>
  <si>
    <t>1.10</t>
  </si>
  <si>
    <t>Reglas de Operación</t>
  </si>
  <si>
    <t>VIGENCIA</t>
  </si>
  <si>
    <t xml:space="preserve">                 Entidad Federativa:</t>
  </si>
  <si>
    <t>014. JALISCO.</t>
  </si>
  <si>
    <t>Hoja:</t>
  </si>
  <si>
    <t>1 de 1</t>
  </si>
  <si>
    <t xml:space="preserve">             Programa Especìfico:</t>
  </si>
  <si>
    <t>RAMO 33</t>
  </si>
  <si>
    <t>Fecha de Elaboración:</t>
  </si>
  <si>
    <t>Municipio:</t>
  </si>
  <si>
    <t>023. ZAPOTLÁN EL GRANDE.</t>
  </si>
  <si>
    <t>TRIMESTRE:</t>
  </si>
  <si>
    <t>MES DE:</t>
  </si>
  <si>
    <t>POBLACIÓN</t>
  </si>
  <si>
    <t>METAS</t>
  </si>
  <si>
    <t>AVANCE</t>
  </si>
  <si>
    <t>FECHA</t>
  </si>
  <si>
    <t>No. DE LA</t>
  </si>
  <si>
    <t>NOMBRE DE LA OBRA</t>
  </si>
  <si>
    <t>INVERSIÓN APROBADA (PESOS)</t>
  </si>
  <si>
    <t>BENEFICIADA</t>
  </si>
  <si>
    <t>UNIDAD DE</t>
  </si>
  <si>
    <t>LOCALIDAD</t>
  </si>
  <si>
    <t>INICIO</t>
  </si>
  <si>
    <t>TERMINO</t>
  </si>
  <si>
    <t>OBRA</t>
  </si>
  <si>
    <t>PROGRAMA</t>
  </si>
  <si>
    <t>O ACCIÒN</t>
  </si>
  <si>
    <t>TOTAL</t>
  </si>
  <si>
    <t>MPAL. REC. PROPIOS</t>
  </si>
  <si>
    <t>PARTICIPANTES</t>
  </si>
  <si>
    <t>DIRECTAMENTE</t>
  </si>
  <si>
    <t>MEDIDA</t>
  </si>
  <si>
    <t>CANTIDAD</t>
  </si>
  <si>
    <t>%</t>
  </si>
  <si>
    <t>Director de Hacienda Municipal</t>
  </si>
  <si>
    <t>REINTEGRO</t>
  </si>
  <si>
    <t>INVERSIÓN EJERCIDA (PESOS)</t>
  </si>
  <si>
    <t>CD. GUZMÁN</t>
  </si>
  <si>
    <t>Fondo de Aportaciones para la Infraestructura Social Municipal</t>
  </si>
  <si>
    <t>FAISM RAMO 33 MPAL.</t>
  </si>
  <si>
    <t>Presidente Municipal</t>
  </si>
  <si>
    <t>Secretaría de Bienestar</t>
  </si>
  <si>
    <t>HOMBRES</t>
  </si>
  <si>
    <t>MUJERES</t>
  </si>
  <si>
    <r>
      <t>Localidad:</t>
    </r>
    <r>
      <rPr>
        <sz val="8"/>
        <rFont val="Arial"/>
        <family val="2"/>
      </rPr>
      <t xml:space="preserve"> 001. CIUDAD GUZMÁN.</t>
    </r>
  </si>
  <si>
    <t>Ret. 5 0/00</t>
  </si>
  <si>
    <t>Ret. 2 0/00</t>
  </si>
  <si>
    <t>C. ALEJANDRO BARRAGÁN SÁNCHEZ</t>
  </si>
  <si>
    <t>FÍSICO</t>
  </si>
  <si>
    <t>PRIMER</t>
  </si>
  <si>
    <t>ENERO-MARZO</t>
  </si>
  <si>
    <t>140235R3301</t>
  </si>
  <si>
    <t>140235R3302</t>
  </si>
  <si>
    <t>140235R3303</t>
  </si>
  <si>
    <t>140235R3304</t>
  </si>
  <si>
    <t>140235R3305</t>
  </si>
  <si>
    <t>140235R3306</t>
  </si>
  <si>
    <t>140235R3307</t>
  </si>
  <si>
    <t>140235R3308</t>
  </si>
  <si>
    <t>140235R3309</t>
  </si>
  <si>
    <t>140235R3310</t>
  </si>
  <si>
    <t>140235R3311</t>
  </si>
  <si>
    <t>140235R3312</t>
  </si>
  <si>
    <t>INCIDENCIA DEL PROYECTO</t>
  </si>
  <si>
    <t>Coordinador General de Gestión de la Ciudad</t>
  </si>
  <si>
    <t>DIRECTA</t>
  </si>
  <si>
    <t>COMPLEMENTARIA</t>
  </si>
  <si>
    <t>0%</t>
  </si>
  <si>
    <t>M2.</t>
  </si>
  <si>
    <t>140235R3314</t>
  </si>
  <si>
    <t>EL FRESNITO</t>
  </si>
  <si>
    <t>ENERO/2023.</t>
  </si>
  <si>
    <t>DICIEMBRE/2023.</t>
  </si>
  <si>
    <t>*2023*</t>
  </si>
  <si>
    <t>15 DE ABRIL DE 2023.</t>
  </si>
  <si>
    <t>CONSTRUCCIÓN DE TECHADO EN ÁREA DE IMPARTICIÓN DE EDUACACIÓN FÍSICA EN LA TELESECUNDARIA JOSÉ CLEMENTE OROZCO (SEGUNDA ETAPA) EN LA DELEGACIÓN DE EL FRESNITO, EN EL MUNICIPIO DE ZAPOTLÁN EL GRANDE, JALISCO.</t>
  </si>
  <si>
    <t>M.</t>
  </si>
  <si>
    <t>ATEQUIZAYÁN</t>
  </si>
  <si>
    <t>140235R3313</t>
  </si>
  <si>
    <r>
      <t xml:space="preserve">CONSTRUCCIÓN DE PAVIMENTO DE CONCRETO HIDRÁULICO EN LA AV. VENUSTIANO CARRANZA ENTRE LA CALLE JALISCO Y LA CALLE PIHUAMO, EN LA COLONIA FRANCISCO I. MADERO, EN CIUDAD GUZMÁN, EN EL MUNICIPIO DE ZAPOTLÁN EL GRANDE, JALISCO. </t>
    </r>
    <r>
      <rPr>
        <b/>
        <sz val="7"/>
        <rFont val="Arial"/>
        <family val="2"/>
      </rPr>
      <t>ZAP. 140230001051A</t>
    </r>
  </si>
  <si>
    <t>DRA. MIRIAM SALOMÉ TORRES LARES.</t>
  </si>
  <si>
    <t>IBE.</t>
  </si>
  <si>
    <t>IBS.</t>
  </si>
  <si>
    <t>ELE.</t>
  </si>
  <si>
    <t>APO.</t>
  </si>
  <si>
    <t>DRE.</t>
  </si>
  <si>
    <t>URB.</t>
  </si>
  <si>
    <r>
      <t xml:space="preserve">CONSTRUCCIÓN DE PAVIMENTO DE CONCRETO HIDRÁULICO EN EL ARROYO VEHICULAR DE LA CALLE LEY DE JUÁREZ ENTRE LA AV. ARQ. PEDRO RAMÍREZ VÁZQUEZ Y LA CALLE FRANCISCO ZARCO EN LA COLONIA REFORMA, EN CIUDAD GUZMÁN, EN EL MUNICIPIO DE ZAPOTLÁN EL GRANDE, JALISCO. </t>
    </r>
    <r>
      <rPr>
        <b/>
        <sz val="7"/>
        <rFont val="Arial"/>
        <family val="2"/>
      </rPr>
      <t>ZAP. 1402300010420</t>
    </r>
  </si>
  <si>
    <r>
      <t xml:space="preserve">CONSTRUCCIÓN DE TECHADO EN ÁREA COMÚN EN EL CENTRO DE SALUD ZAPOTLÁN UBICADO EN LA CALLE ENRIQUE CASTELLANOS AGUILAR ESQUINA CALLE BACHILLERATO EN LA COLONIA CENTRO, EN CIUDAD GUZMÁN, EN EL MUNICIPIO DE ZAPOTLÁN EL GRANDE, JALISCO. </t>
    </r>
    <r>
      <rPr>
        <b/>
        <sz val="7"/>
        <rFont val="Arial"/>
        <family val="2"/>
      </rPr>
      <t>ZAP. 1402300010312</t>
    </r>
  </si>
  <si>
    <r>
      <t xml:space="preserve">CONSTRUCCIÓN DE RED ELÉCTRICA EN MEDIA TENSIÓN A PARTIR DE LA CALLE RÍO LERMA, RIO DE LA PLATA, RÍO NILO HASTA LA CASETA DE CONTROL DEL PARQUE DE LLUVIA, EN LA COLONIA LIC. GANDARA ESTRADA, EN CIUDAD GUZMAN EN EL MUNICIPIO DE ZAPOTLÁN EL GRANDE, JALISCO. </t>
    </r>
    <r>
      <rPr>
        <b/>
        <sz val="7"/>
        <rFont val="Arial"/>
        <family val="2"/>
      </rPr>
      <t>ZAP. 1402300010543</t>
    </r>
  </si>
  <si>
    <r>
      <t xml:space="preserve">REHABILITACIÓN DE ESPACIO PÚBLICO EN ANDADOR SIN NOMBRE ENTRE LA CALLE CRISTO REY Y LA CALLE ANDRÉS QUINTANA ROO, EN LA COLONIA CRISTO REY, EN CIUDAD GUZMÁN, EN EL MUNICIPIO DE ZAPOTLÁN EL GRANDE, JALISCO. </t>
    </r>
    <r>
      <rPr>
        <b/>
        <sz val="7"/>
        <rFont val="Arial"/>
        <family val="2"/>
      </rPr>
      <t>ZAP. 1402300010187</t>
    </r>
  </si>
  <si>
    <r>
      <t xml:space="preserve">REHABILITACIÓN DE PAVIMENTO ASFÁLTICO EN LA CALLE PROFRA. GREGORIA RAMÍREZ MORALES ENTRE LA CALLE CRISTO REY Y LA CALLE IGNACIO LÓPEZ RAYÓN; EN LA COLONIA LOMAS DEL VALLE; EN CIUDAD GUZMÁN, EN EL MUNICIPIO DE ZAPOTLÁN EL GRANDE, JALISCO. </t>
    </r>
    <r>
      <rPr>
        <b/>
        <sz val="7"/>
        <rFont val="Arial"/>
        <family val="2"/>
      </rPr>
      <t>ZAP. 1402300010187</t>
    </r>
  </si>
  <si>
    <r>
      <t xml:space="preserve">CONSTRUCCIÓN DE PAVIMENTO DE CONCRETO HIDRÁULICO EN LA CALLE COLIMA ENTRE LA CALLE CISNE Y LA CALLE GRAL. PEDRO OGAZÓN RUBIO, EN LA COLONIA CENTRO, EN CIUDAD GUZMÁN; EN EL MUNICIPIO DE ZAPOLTÁN EL GRANDE, JALISCO. </t>
    </r>
    <r>
      <rPr>
        <b/>
        <sz val="7"/>
        <rFont val="Arial"/>
        <family val="2"/>
      </rPr>
      <t>ZAP. 1402300010613</t>
    </r>
  </si>
  <si>
    <t>01/Abril./2023.</t>
  </si>
  <si>
    <r>
      <t xml:space="preserve">CONSTRUCCIÓN DE PAVIMENTO DE CONCRETO HIDRÁULICO EN LA CALLE PROLG. GRAL. MIGUEL CONTRERAS MEDELLÍN ENTRE LA CALLE JOAQUIN AGUIRRE Y LA CALLE FRANCISCO GENERAL ANAYA, EN LA COLONIA CONSTITUYENTES; EN CIUDAD GUZMÁN, EN EL MUNICIPIO DE ZAPOTLÁN EL GRANDE, JALISCO. </t>
    </r>
    <r>
      <rPr>
        <b/>
        <sz val="7"/>
        <rFont val="Arial"/>
        <family val="2"/>
      </rPr>
      <t>ZAP. 1402300010257</t>
    </r>
  </si>
  <si>
    <t>CONSTRUCCIÓN DE TECHADO EN ÁREA DE IMPARTICIÓN DE EDUCACIÓN FÍSICA EN LA TELESECUNDARIA GORDIANO GUZMÁN, EN LA CALLE MANUEL JESUS MUNGUIA VAZQUEZ EN SU CRUCE CON FRANCISCO VILLALVAZO EN LA DELEGACIÓN DE ATEQUIZAYÁN EN EL MUNICIPIO DE ZAPOTLÁN EL GRANDE, JALISCO.</t>
  </si>
  <si>
    <t>CONSTRUCCIÓN DE LÍNEA DE AGUA POTABLE EN LA CALLE CHAMIZAL ENTRE LA CALLE CARRETERA ATENQUIQUE Y LA CALLE CERRADA; EN LA DELEGACIÓN DE EL FRESNITO, EN EL MUNICIPIO DE ZAPOTLÁN EL GRANDE, JALISCO.</t>
  </si>
  <si>
    <t>CONSTRUCCIÓN DE RED DE DRENAJE SANITARIO EN LA CALLE FRANCISCO VILLALVAZO ENTRE LA CALLE JOSÉ SOLANO Y LA CALLE CARRETERA ATENQUIQUE; EN LA DELEGACIÓN DE ATEQUIZAYÁN, EN EL MUNICIPIO DE ZAPOTLÁN EL GRANDE, JALISCO.</t>
  </si>
  <si>
    <r>
      <t xml:space="preserve">CONSTRUCCIÓN DE EMPEDRADO CON HUELLAS DE RODAMIENTO EN LA CALLE EL GRULLO ENTRE LA AV. OBISPO SERAFÍN VÁZQUEZ ELIZALDE Y LA CALLE CUBA, EN LA COLONIA ADOLFO LÓPEZ MATEOS, EN CIUDAD GUZMÁN, EN EL MUNICIPIO DE ZAPOTLÁN EL GRANDE, JALISCO. </t>
    </r>
    <r>
      <rPr>
        <b/>
        <sz val="7"/>
        <rFont val="Arial"/>
        <family val="2"/>
      </rPr>
      <t>1402300010469</t>
    </r>
  </si>
  <si>
    <r>
      <t xml:space="preserve">CONSTRUCCIÓN DE TECHADO EN ÁREA DE IMPARTICIÓN DE EDUACACIÓN FÍSICA EN LA ESCUELA SECUNDARIA TECNICA NUMERO 100 EN LA CALLE LIC. ENRIQUE CASTELLANOS AGUILAR ENTRE LA CALLE BACHILLERATO Y LA CALLE VENEZUELA EN LA COLONIA CENTRO EN CIUDAD GUZMAN, , EN EL MUNICIPIO DE ZAPOTLÁN EL GRANDE, JALISCO. </t>
    </r>
    <r>
      <rPr>
        <b/>
        <sz val="7"/>
        <rFont val="Arial"/>
        <family val="2"/>
      </rPr>
      <t>ZAP. 1402300010312</t>
    </r>
  </si>
  <si>
    <t>FOLIO S.R.F.T.</t>
  </si>
  <si>
    <t>FOLIO MIDS</t>
  </si>
  <si>
    <t>JAL230202215385</t>
  </si>
  <si>
    <t>JAL230202215392</t>
  </si>
  <si>
    <t>JAL230202215394</t>
  </si>
  <si>
    <t>JAL230202215399</t>
  </si>
  <si>
    <t>JAL230102215405</t>
  </si>
  <si>
    <t>JAL230202215407</t>
  </si>
  <si>
    <t>JAL230202215409</t>
  </si>
  <si>
    <t>JAL230202215410</t>
  </si>
  <si>
    <t>JAL230202215414</t>
  </si>
  <si>
    <t>JAL23020221546</t>
  </si>
  <si>
    <t>JAL230202215417</t>
  </si>
  <si>
    <t>JAL230202215420</t>
  </si>
  <si>
    <t>JAL230202215436</t>
  </si>
  <si>
    <t>LIC. ANA MARÍA DEL TORO TORRES</t>
  </si>
  <si>
    <r>
      <t xml:space="preserve">CONSTRUCCIÓN DE TECHADO EN ÁREA DE IMPARTICIÓN DE EDUACACIÓN FÍSICA EN LA ESCUELA SECUNDARIA TECNICA 100 EN LA CALLE LIC. ENRIQUE CASTELLANOS AGUILAR ENTRE LA CALLE BACHILLERATO Y LA CALLE VENEZUELA EN LA COLONIA CENTRO EN CIUDAD GUZMAN, EN EL MUNICIPIO DE ZAPOTLÁN EL GRANDE, JALISCO. </t>
    </r>
    <r>
      <rPr>
        <b/>
        <sz val="7"/>
        <rFont val="Arial"/>
        <family val="2"/>
      </rPr>
      <t>ZAP. 1402300010312.</t>
    </r>
  </si>
  <si>
    <r>
      <t xml:space="preserve">CONSTRUCCIÓN DE PAVIMENTO DE CONCRETO HIDRÁULICO EN LA CALLE PROLG. GRAL. MIGUEL CONTRERAS MEDELLÍN ENTRE LA CALLE JOAQUIN AGUIRRE Y LA CALLE FRANCISCO GENERAL ANAYA, EN LA COLONIA CONSTITUYENTES; EN CIUDAD GUZMÁN, EN EL MUNICIPIO DE ZAPOTLÁN EL GRANDE, JALISCO. </t>
    </r>
    <r>
      <rPr>
        <b/>
        <sz val="7"/>
        <rFont val="Arial"/>
        <family val="2"/>
      </rPr>
      <t>ZAP. 1402300010257.</t>
    </r>
  </si>
  <si>
    <r>
      <t xml:space="preserve">CONSTRUCCIÓN DE PAVIMENTO DE CONCRETO HIDRÁULICO EN LA AV. VENUSTIANO CARRANZA ENTRE LA CALLE JALISCO Y LA CALLE PIHUAMO, EN LA COLONIA FRANCISCO I. MADERO, EN CIUDAD GUZMÁN, EN EL MUNICIPIO DE ZAPOTLÁN EL GRANDE, JALISCO. </t>
    </r>
    <r>
      <rPr>
        <b/>
        <sz val="7"/>
        <rFont val="Arial"/>
        <family val="2"/>
      </rPr>
      <t>ZAP. 140230001051A.</t>
    </r>
  </si>
  <si>
    <r>
      <t xml:space="preserve">CONSTRUCCIÓN DE PAVIMENTO DE CONCRETO HIDRÁULICO EN EL ARROYO VEHICULAR DE LA CALLE LEY DE JUÁREZ ENTRE LA AV. ARQ. PEDRO RAMÍREZ VÁZQUEZ Y LA CALLE FRANCISCO ZARCO EN LA COLONIA REFORMA, EN CIUDAD GUZMÁN, EN EL MUNICIPIO DE ZAPOTLÁN EL GRANDE, JALISCO. </t>
    </r>
    <r>
      <rPr>
        <b/>
        <sz val="7"/>
        <rFont val="Arial"/>
        <family val="2"/>
      </rPr>
      <t>ZAP. 1402300010420.</t>
    </r>
  </si>
  <si>
    <r>
      <t xml:space="preserve">CONSTRUCCIÓN DE RED ELÉCTRICA EN MEDIA TENSIÓN A PARTIR DE LA CALLE RÍO LERMA, RIO DE LA PLATA, RÍO NILO HASTA LA CASETA DE CONTROL DEL PARQUE DE LLUVIA, EN LA COLONIA LIC. GANDARA ESTRADA, EN CIUDAD GUZMAN EN EL MUNICIPIO DE ZAPOTLÁN EL GRANDE, JALISCO. </t>
    </r>
    <r>
      <rPr>
        <b/>
        <sz val="7"/>
        <rFont val="Arial"/>
        <family val="2"/>
      </rPr>
      <t>ZAP. 1402300010543.</t>
    </r>
  </si>
  <si>
    <r>
      <t xml:space="preserve">CONSTRUCCIÓN DE EMPEDRADO CON HUELLAS DE RODAMIENTO EN LA CALLE EL GRULLO ENTRE LA AV. OBISPO SERAFÍN VÁZQUEZ ELIZALDE Y LA CALLE CUBA, EN LA COLONIA ADOLFO LÓPEZ MATEOS, EN CIUDAD GUZMÁN, EN EL MUNICIPIO DE ZAPOTLÁN EL GRANDE, JALISCO. </t>
    </r>
    <r>
      <rPr>
        <b/>
        <sz val="7"/>
        <rFont val="Arial"/>
        <family val="2"/>
      </rPr>
      <t>ZAP. 1402300010469.</t>
    </r>
  </si>
  <si>
    <t>140235R3315</t>
  </si>
  <si>
    <t>140235R3316</t>
  </si>
  <si>
    <t>140235R3317</t>
  </si>
  <si>
    <t>140235R3318</t>
  </si>
  <si>
    <t>140235R3319</t>
  </si>
  <si>
    <r>
      <t xml:space="preserve">CONSTRUCCIÓN DE PAVIMENTO DE CONCRETO HIDRÁULICO EN LA CALLE COLIMA ENTRE LA CALLE CISNE Y LA CALLE GRAL. PEDRO OGAZÓN RUBIO, EN LA COLONIA CENTRO, EN CIUDAD GUZMÁN; EN EL MUNICIPIO DE ZAPOTLÁN EL GRANDE, JALISCO. </t>
    </r>
    <r>
      <rPr>
        <b/>
        <sz val="7"/>
        <rFont val="Arial"/>
        <family val="2"/>
      </rPr>
      <t>ZAP. 1402300010613.</t>
    </r>
  </si>
  <si>
    <t>LIC. JOSÉ GUIJARRO FIGUEROA.</t>
  </si>
  <si>
    <t>TERCER</t>
  </si>
  <si>
    <t>15 DE OCTUBRE DE 2023.</t>
  </si>
  <si>
    <t>JULIO-SEPTIEMBRE</t>
  </si>
  <si>
    <t>99.0%</t>
  </si>
  <si>
    <t>25.0%</t>
  </si>
  <si>
    <t>98.0%</t>
  </si>
  <si>
    <t>72.0%</t>
  </si>
  <si>
    <t>JAL230302263215</t>
  </si>
  <si>
    <t>JAL23032263298</t>
  </si>
  <si>
    <t>JAL23032263312</t>
  </si>
  <si>
    <t>JAL230302263342</t>
  </si>
  <si>
    <t>JAL230302263369</t>
  </si>
  <si>
    <t>13 / Oct. / 2023 .</t>
  </si>
  <si>
    <t>140235R3320</t>
  </si>
  <si>
    <t>IBS</t>
  </si>
  <si>
    <t>140235R3321</t>
  </si>
  <si>
    <r>
      <t xml:space="preserve">CONSTRUCCIÓN DE EMPEDRADO EN LA CALLE PARAGUAY ENTRE AV. JUAN JOSÉ ARREOLA ZUÑIGA Y LA CALLE COSTA RICA COLONIA LAS AMÉRCIAS EN CIUDAD GUZMÁN, MUNICIPIO DE ZAPOTLÁN EL GRANDE, JALISCO. </t>
    </r>
    <r>
      <rPr>
        <b/>
        <sz val="7"/>
        <rFont val="Arial"/>
        <family val="2"/>
      </rPr>
      <t>ZAP. 1402300010312</t>
    </r>
  </si>
  <si>
    <t>LOTE</t>
  </si>
  <si>
    <t>140235R3322</t>
  </si>
  <si>
    <r>
      <t xml:space="preserve">REHABILITACIÓN DE PAVIMENTO ASFÁLTICO EN LA CALLE CARMÉN SERDÁN ENTRE LA CALLE 20 DE NOVIEMBRE Y LA CALLE ABRAHÁM GONZÁLEZ; EN LA COLONIA REVOLUCIÓN; EN CIUDAD GUZMÁN, EN EL MUNICIPIO DE ZAPOTLÁN EL GRANDE, JALISCO. </t>
    </r>
    <r>
      <rPr>
        <b/>
        <sz val="7"/>
        <rFont val="Arial"/>
        <family val="2"/>
      </rPr>
      <t>ZAP. 1402300010083.</t>
    </r>
  </si>
  <si>
    <t>Encargado de la Hacienda Municipal</t>
  </si>
  <si>
    <t>Directora General de Gestión de la Ciudad</t>
  </si>
  <si>
    <t>MTRO. ALEJANDRO BARRAGÁN SÁNCHEZ</t>
  </si>
  <si>
    <r>
      <t xml:space="preserve">EQUIPAMIENTO AL EDIFICIO DE ATENCIÓN PRIMARIA A LA SALUD UBICADO EN LA CALLE IGNACIO ALLENDE UNZAGA Y LA AV. MIGUEL HIDALGO Y COSTILLA, COLONIA CENTRO EN CIUDAD GUZMÁN, MUNICIPIO DE ZAPOTLÁN EL GRANDE, JALISCO. </t>
    </r>
    <r>
      <rPr>
        <b/>
        <sz val="7"/>
        <rFont val="Arial"/>
        <family val="2"/>
      </rPr>
      <t>ZAP. 1402300010492</t>
    </r>
  </si>
  <si>
    <t>298198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</si>
</sst>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0.00;[Red]#,##0.00"/>
    <numFmt numFmtId="165" formatCode="#,##0.0;[Red]#,##0.0"/>
    <numFmt numFmtId="166" formatCode="#,##0;[Red]#,##0"/>
  </numFmts>
  <fonts count="20" x14ac:knownFonts="1">
    <font>
      <sz val="11"/>
      <color theme="1"/>
      <name val="Calibri"/>
      <family val="2"/>
      <scheme val="minor"/>
    </font>
    <font>
      <sz val="8"/>
      <name val="Arial"/>
      <family val="2"/>
    </font>
    <font>
      <b/>
      <sz val="8"/>
      <name val="Arial"/>
      <family val="2"/>
    </font>
    <font>
      <b/>
      <sz val="14"/>
      <name val="Arial"/>
      <family val="2"/>
    </font>
    <font>
      <b/>
      <sz val="6"/>
      <name val="Arial"/>
      <family val="2"/>
    </font>
    <font>
      <sz val="6"/>
      <name val="Arial"/>
      <family val="2"/>
    </font>
    <font>
      <sz val="7"/>
      <name val="Arial"/>
      <family val="2"/>
    </font>
    <font>
      <b/>
      <sz val="7"/>
      <name val="Arial"/>
      <family val="2"/>
    </font>
    <font>
      <b/>
      <sz val="7.5"/>
      <name val="Arial"/>
      <family val="2"/>
    </font>
    <font>
      <sz val="9"/>
      <name val="Arial"/>
      <family val="2"/>
    </font>
    <font>
      <sz val="6.5"/>
      <name val="Arial"/>
      <family val="2"/>
    </font>
    <font>
      <b/>
      <sz val="6"/>
      <color rgb="FFFF0000"/>
      <name val="Arial"/>
      <family val="2"/>
    </font>
    <font>
      <sz val="11"/>
      <color theme="1"/>
      <name val="Calibri"/>
      <family val="2"/>
      <scheme val="minor"/>
    </font>
    <font>
      <b/>
      <sz val="10"/>
      <color rgb="FFFF0000"/>
      <name val="Arial"/>
      <family val="2"/>
    </font>
    <font>
      <b/>
      <u/>
      <sz val="8"/>
      <name val="Arial"/>
      <family val="2"/>
    </font>
    <font>
      <b/>
      <sz val="7"/>
      <color rgb="FFFF0000"/>
      <name val="Arial"/>
      <family val="2"/>
    </font>
    <font>
      <b/>
      <sz val="14"/>
      <color rgb="FFC00000"/>
      <name val="Arial"/>
      <family val="2"/>
    </font>
    <font>
      <b/>
      <sz val="6"/>
      <color rgb="FFC00000"/>
      <name val="Arial"/>
      <family val="2"/>
    </font>
    <font>
      <b/>
      <sz val="8"/>
      <color rgb="FFC00000"/>
      <name val="Arial"/>
      <family val="2"/>
    </font>
    <font>
      <b/>
      <sz val="8"/>
      <color rgb="FFFF0000"/>
      <name val="Arial"/>
      <family val="2"/>
    </font>
  </fonts>
  <fills count="6">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52">
    <border>
      <left/>
      <right/>
      <top/>
      <bottom/>
      <diagonal/>
    </border>
    <border>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right style="thin">
        <color indexed="64"/>
      </right>
      <top style="medium">
        <color indexed="64"/>
      </top>
      <bottom/>
      <diagonal/>
    </border>
    <border>
      <left/>
      <right/>
      <top/>
      <bottom style="thick">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44" fontId="12" fillId="0" borderId="0" applyFont="0" applyFill="0" applyBorder="0" applyAlignment="0" applyProtection="0"/>
  </cellStyleXfs>
  <cellXfs count="300">
    <xf numFmtId="0" fontId="0" fillId="0" borderId="0" xfId="0"/>
    <xf numFmtId="0" fontId="1" fillId="0" borderId="0" xfId="0" applyFont="1"/>
    <xf numFmtId="164" fontId="1" fillId="0" borderId="0" xfId="0" applyNumberFormat="1" applyFont="1"/>
    <xf numFmtId="0" fontId="2" fillId="2" borderId="2" xfId="0" applyFont="1" applyFill="1" applyBorder="1" applyAlignment="1">
      <alignment horizontal="center"/>
    </xf>
    <xf numFmtId="0" fontId="2" fillId="0" borderId="5" xfId="0" applyFont="1" applyFill="1" applyBorder="1" applyAlignment="1">
      <alignment horizontal="center"/>
    </xf>
    <xf numFmtId="0" fontId="2" fillId="2" borderId="5" xfId="0" applyFont="1" applyFill="1" applyBorder="1" applyAlignment="1">
      <alignment horizontal="center"/>
    </xf>
    <xf numFmtId="0" fontId="2" fillId="0" borderId="9" xfId="0" applyFont="1" applyFill="1" applyBorder="1" applyAlignment="1">
      <alignment horizontal="center"/>
    </xf>
    <xf numFmtId="0" fontId="1" fillId="0" borderId="10" xfId="0" applyFont="1" applyBorder="1"/>
    <xf numFmtId="0" fontId="1" fillId="0" borderId="11" xfId="0" applyFont="1" applyBorder="1"/>
    <xf numFmtId="0" fontId="2" fillId="0" borderId="11" xfId="0" applyFont="1" applyBorder="1"/>
    <xf numFmtId="164" fontId="1" fillId="0" borderId="11" xfId="0" applyNumberFormat="1" applyFont="1" applyBorder="1"/>
    <xf numFmtId="164" fontId="2" fillId="0" borderId="11" xfId="0" applyNumberFormat="1" applyFont="1" applyBorder="1"/>
    <xf numFmtId="0" fontId="2" fillId="0" borderId="0" xfId="0" applyFont="1" applyBorder="1" applyAlignment="1">
      <alignment horizontal="center"/>
    </xf>
    <xf numFmtId="0" fontId="2" fillId="0" borderId="0" xfId="0" applyFont="1"/>
    <xf numFmtId="0" fontId="1" fillId="0" borderId="0" xfId="0" applyFont="1" applyAlignment="1">
      <alignment horizontal="left"/>
    </xf>
    <xf numFmtId="164" fontId="2" fillId="0" borderId="0" xfId="0" applyNumberFormat="1" applyFont="1"/>
    <xf numFmtId="0" fontId="2" fillId="0" borderId="0" xfId="0" applyFont="1" applyAlignment="1">
      <alignment horizontal="right"/>
    </xf>
    <xf numFmtId="164" fontId="2" fillId="0" borderId="0" xfId="0" applyNumberFormat="1" applyFont="1" applyAlignment="1">
      <alignment horizontal="right"/>
    </xf>
    <xf numFmtId="0" fontId="1" fillId="0" borderId="12" xfId="0" applyFont="1" applyBorder="1" applyAlignment="1">
      <alignment horizontal="left"/>
    </xf>
    <xf numFmtId="0" fontId="4" fillId="2" borderId="14" xfId="0" applyFont="1" applyFill="1" applyBorder="1"/>
    <xf numFmtId="0" fontId="4" fillId="2" borderId="7" xfId="0" applyFont="1" applyFill="1" applyBorder="1"/>
    <xf numFmtId="0" fontId="4" fillId="2" borderId="15" xfId="0" applyFont="1" applyFill="1" applyBorder="1"/>
    <xf numFmtId="164" fontId="4" fillId="2" borderId="16" xfId="0" applyNumberFormat="1" applyFont="1" applyFill="1" applyBorder="1"/>
    <xf numFmtId="164" fontId="4" fillId="2" borderId="6" xfId="0" applyNumberFormat="1" applyFont="1" applyFill="1" applyBorder="1"/>
    <xf numFmtId="164" fontId="4" fillId="2" borderId="17" xfId="0" applyNumberFormat="1" applyFont="1" applyFill="1" applyBorder="1"/>
    <xf numFmtId="0" fontId="4" fillId="2" borderId="16" xfId="0" applyFont="1" applyFill="1" applyBorder="1"/>
    <xf numFmtId="0" fontId="4" fillId="2" borderId="6" xfId="0" applyFont="1" applyFill="1" applyBorder="1"/>
    <xf numFmtId="0" fontId="4" fillId="2" borderId="17" xfId="0" applyFont="1" applyFill="1" applyBorder="1"/>
    <xf numFmtId="0" fontId="4" fillId="2" borderId="15" xfId="0" applyFont="1" applyFill="1" applyBorder="1" applyAlignment="1">
      <alignment horizontal="center"/>
    </xf>
    <xf numFmtId="164" fontId="4" fillId="2" borderId="15" xfId="0" applyNumberFormat="1" applyFont="1" applyFill="1" applyBorder="1" applyAlignment="1">
      <alignment horizontal="center"/>
    </xf>
    <xf numFmtId="0" fontId="4" fillId="2" borderId="17" xfId="0" applyFont="1" applyFill="1" applyBorder="1" applyAlignment="1">
      <alignment horizontal="center"/>
    </xf>
    <xf numFmtId="0" fontId="4" fillId="2" borderId="5" xfId="0" applyFont="1" applyFill="1" applyBorder="1" applyAlignment="1">
      <alignment horizontal="center"/>
    </xf>
    <xf numFmtId="0" fontId="4" fillId="2" borderId="5" xfId="0" applyFont="1" applyFill="1" applyBorder="1"/>
    <xf numFmtId="0" fontId="4" fillId="2" borderId="21" xfId="0" applyFont="1" applyFill="1" applyBorder="1" applyAlignment="1">
      <alignment horizontal="center"/>
    </xf>
    <xf numFmtId="164" fontId="4" fillId="2" borderId="5" xfId="0" applyNumberFormat="1" applyFont="1" applyFill="1" applyBorder="1" applyAlignment="1">
      <alignment horizontal="center"/>
    </xf>
    <xf numFmtId="0" fontId="4" fillId="2" borderId="24" xfId="0" applyFont="1" applyFill="1" applyBorder="1" applyAlignment="1">
      <alignment horizontal="center"/>
    </xf>
    <xf numFmtId="0" fontId="4" fillId="2" borderId="26" xfId="0" applyFont="1" applyFill="1" applyBorder="1" applyAlignment="1">
      <alignment horizontal="center" vertical="center" wrapText="1"/>
    </xf>
    <xf numFmtId="0" fontId="4" fillId="2" borderId="28" xfId="0" applyFont="1" applyFill="1" applyBorder="1" applyAlignment="1">
      <alignment horizontal="center" vertical="center" wrapText="1"/>
    </xf>
    <xf numFmtId="164" fontId="4" fillId="2" borderId="29" xfId="0" applyNumberFormat="1" applyFont="1" applyFill="1" applyBorder="1" applyAlignment="1">
      <alignment horizontal="center" vertical="center" wrapText="1"/>
    </xf>
    <xf numFmtId="164" fontId="4" fillId="2" borderId="26" xfId="0" applyNumberFormat="1" applyFont="1" applyFill="1" applyBorder="1" applyAlignment="1">
      <alignment horizontal="center" vertical="center" wrapText="1"/>
    </xf>
    <xf numFmtId="164" fontId="4" fillId="2" borderId="30" xfId="0" applyNumberFormat="1" applyFont="1" applyFill="1" applyBorder="1" applyAlignment="1">
      <alignment horizontal="center" vertical="center" wrapText="1"/>
    </xf>
    <xf numFmtId="0" fontId="4" fillId="2" borderId="29" xfId="0" applyFont="1" applyFill="1" applyBorder="1" applyAlignment="1">
      <alignment horizontal="center" vertical="center" wrapText="1"/>
    </xf>
    <xf numFmtId="164" fontId="4" fillId="2" borderId="27" xfId="0" applyNumberFormat="1" applyFont="1" applyFill="1" applyBorder="1" applyAlignment="1">
      <alignment horizontal="center" vertical="center" wrapText="1"/>
    </xf>
    <xf numFmtId="0" fontId="4" fillId="2" borderId="31" xfId="0" applyFont="1" applyFill="1" applyBorder="1" applyAlignment="1">
      <alignment horizontal="center" vertical="center" wrapText="1"/>
    </xf>
    <xf numFmtId="0" fontId="1" fillId="0" borderId="0" xfId="0" applyFont="1" applyAlignment="1">
      <alignment horizontal="center" vertical="center" wrapText="1"/>
    </xf>
    <xf numFmtId="164" fontId="1" fillId="0" borderId="32" xfId="0" applyNumberFormat="1" applyFont="1" applyBorder="1" applyAlignment="1">
      <alignment horizontal="right"/>
    </xf>
    <xf numFmtId="164" fontId="1" fillId="0" borderId="33" xfId="0" applyNumberFormat="1" applyFont="1" applyBorder="1" applyAlignment="1">
      <alignment horizontal="right"/>
    </xf>
    <xf numFmtId="164" fontId="1" fillId="0" borderId="35" xfId="0" applyNumberFormat="1" applyFont="1" applyBorder="1" applyAlignment="1">
      <alignment horizontal="right"/>
    </xf>
    <xf numFmtId="164" fontId="1" fillId="0" borderId="33" xfId="0" applyNumberFormat="1" applyFont="1" applyFill="1" applyBorder="1" applyAlignment="1">
      <alignment horizontal="right"/>
    </xf>
    <xf numFmtId="164" fontId="1" fillId="0" borderId="32" xfId="0" applyNumberFormat="1" applyFont="1" applyFill="1" applyBorder="1" applyAlignment="1">
      <alignment horizontal="right"/>
    </xf>
    <xf numFmtId="0" fontId="6" fillId="0" borderId="0" xfId="0" applyFont="1"/>
    <xf numFmtId="0" fontId="6" fillId="0" borderId="0" xfId="0" applyFont="1" applyAlignment="1">
      <alignment horizontal="right"/>
    </xf>
    <xf numFmtId="164" fontId="6" fillId="0" borderId="0" xfId="0" applyNumberFormat="1" applyFont="1"/>
    <xf numFmtId="164" fontId="6" fillId="0" borderId="0" xfId="0" applyNumberFormat="1" applyFont="1" applyAlignment="1">
      <alignment horizontal="center"/>
    </xf>
    <xf numFmtId="164" fontId="7" fillId="0" borderId="0" xfId="0" applyNumberFormat="1" applyFont="1"/>
    <xf numFmtId="0" fontId="9" fillId="0" borderId="0" xfId="0" applyFont="1"/>
    <xf numFmtId="164" fontId="9" fillId="0" borderId="0" xfId="0" applyNumberFormat="1" applyFont="1"/>
    <xf numFmtId="0" fontId="1" fillId="0" borderId="0" xfId="0" quotePrefix="1" applyFont="1" applyBorder="1" applyAlignment="1">
      <alignment horizontal="center"/>
    </xf>
    <xf numFmtId="164" fontId="1" fillId="0" borderId="35" xfId="0" applyNumberFormat="1" applyFont="1" applyFill="1" applyBorder="1" applyAlignment="1">
      <alignment horizontal="right"/>
    </xf>
    <xf numFmtId="164" fontId="1" fillId="3" borderId="32" xfId="0" applyNumberFormat="1" applyFont="1" applyFill="1" applyBorder="1" applyAlignment="1">
      <alignment horizontal="right"/>
    </xf>
    <xf numFmtId="164" fontId="1" fillId="3" borderId="33" xfId="0" applyNumberFormat="1" applyFont="1" applyFill="1" applyBorder="1" applyAlignment="1">
      <alignment horizontal="right"/>
    </xf>
    <xf numFmtId="164" fontId="1" fillId="3" borderId="35" xfId="0" applyNumberFormat="1" applyFont="1" applyFill="1" applyBorder="1" applyAlignment="1">
      <alignment horizontal="right"/>
    </xf>
    <xf numFmtId="0" fontId="6" fillId="0" borderId="0" xfId="0" applyFont="1" applyFill="1" applyBorder="1" applyAlignment="1">
      <alignment horizontal="justify"/>
    </xf>
    <xf numFmtId="0" fontId="6" fillId="0" borderId="25" xfId="0" applyFont="1" applyFill="1" applyBorder="1"/>
    <xf numFmtId="0" fontId="6" fillId="0" borderId="27" xfId="0" applyFont="1" applyFill="1" applyBorder="1"/>
    <xf numFmtId="0" fontId="6" fillId="0" borderId="4" xfId="0" applyFont="1" applyFill="1" applyBorder="1"/>
    <xf numFmtId="0" fontId="6" fillId="0" borderId="27" xfId="0" applyFont="1" applyFill="1" applyBorder="1" applyAlignment="1">
      <alignment horizontal="center"/>
    </xf>
    <xf numFmtId="0" fontId="5" fillId="0" borderId="27" xfId="0" applyFont="1" applyFill="1" applyBorder="1"/>
    <xf numFmtId="0" fontId="6" fillId="0" borderId="28" xfId="0" applyFont="1" applyFill="1" applyBorder="1"/>
    <xf numFmtId="164" fontId="4" fillId="0" borderId="32" xfId="0" applyNumberFormat="1" applyFont="1" applyFill="1" applyBorder="1" applyAlignment="1">
      <alignment horizontal="right"/>
    </xf>
    <xf numFmtId="164" fontId="4" fillId="0" borderId="27" xfId="0" applyNumberFormat="1" applyFont="1" applyFill="1" applyBorder="1"/>
    <xf numFmtId="164" fontId="4" fillId="0" borderId="37" xfId="0" applyNumberFormat="1" applyFont="1" applyFill="1" applyBorder="1"/>
    <xf numFmtId="164" fontId="6" fillId="0" borderId="4" xfId="0" applyNumberFormat="1" applyFont="1" applyFill="1" applyBorder="1"/>
    <xf numFmtId="164" fontId="6" fillId="0" borderId="27" xfId="0" applyNumberFormat="1" applyFont="1" applyFill="1" applyBorder="1" applyAlignment="1">
      <alignment horizontal="center"/>
    </xf>
    <xf numFmtId="0" fontId="6" fillId="3" borderId="33" xfId="0" applyFont="1" applyFill="1" applyBorder="1" applyAlignment="1">
      <alignment horizontal="center" vertical="center" wrapText="1"/>
    </xf>
    <xf numFmtId="0" fontId="6" fillId="0" borderId="33" xfId="0" applyFont="1" applyFill="1" applyBorder="1" applyAlignment="1">
      <alignment horizontal="center" vertical="center" wrapText="1"/>
    </xf>
    <xf numFmtId="165" fontId="1" fillId="0" borderId="33" xfId="0" applyNumberFormat="1" applyFont="1" applyFill="1" applyBorder="1" applyAlignment="1">
      <alignment horizontal="center"/>
    </xf>
    <xf numFmtId="164" fontId="5" fillId="0" borderId="28" xfId="0" applyNumberFormat="1" applyFont="1" applyFill="1" applyBorder="1"/>
    <xf numFmtId="0" fontId="1" fillId="0" borderId="0" xfId="0" applyFont="1" applyBorder="1" applyAlignment="1">
      <alignment horizontal="left"/>
    </xf>
    <xf numFmtId="164" fontId="8" fillId="0" borderId="0" xfId="0" applyNumberFormat="1" applyFont="1" applyFill="1" applyBorder="1" applyAlignment="1">
      <alignment horizontal="right"/>
    </xf>
    <xf numFmtId="164" fontId="8" fillId="0" borderId="0" xfId="0" applyNumberFormat="1" applyFont="1" applyFill="1" applyBorder="1"/>
    <xf numFmtId="0" fontId="4" fillId="0" borderId="2" xfId="0" applyFont="1" applyFill="1" applyBorder="1" applyAlignment="1">
      <alignment horizontal="center" vertical="center" wrapText="1"/>
    </xf>
    <xf numFmtId="164" fontId="4" fillId="0" borderId="44"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164" fontId="4" fillId="0" borderId="45" xfId="0" applyNumberFormat="1" applyFont="1" applyFill="1" applyBorder="1" applyAlignment="1">
      <alignment horizontal="center" vertical="center" wrapText="1"/>
    </xf>
    <xf numFmtId="0" fontId="4" fillId="0" borderId="44"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4" fillId="0" borderId="38" xfId="0" applyFont="1" applyFill="1" applyBorder="1" applyAlignment="1">
      <alignment horizontal="center" vertical="center" wrapText="1"/>
    </xf>
    <xf numFmtId="164" fontId="7" fillId="0" borderId="41" xfId="0" applyNumberFormat="1" applyFont="1" applyFill="1" applyBorder="1" applyAlignment="1">
      <alignment horizontal="right"/>
    </xf>
    <xf numFmtId="164" fontId="7" fillId="0" borderId="37" xfId="0" applyNumberFormat="1" applyFont="1" applyFill="1" applyBorder="1" applyAlignment="1">
      <alignment horizontal="right"/>
    </xf>
    <xf numFmtId="164" fontId="2" fillId="0" borderId="0" xfId="0" applyNumberFormat="1" applyFont="1" applyBorder="1"/>
    <xf numFmtId="164" fontId="1" fillId="0" borderId="0" xfId="1" applyNumberFormat="1" applyFont="1" applyBorder="1"/>
    <xf numFmtId="164" fontId="1" fillId="0" borderId="0" xfId="0" applyNumberFormat="1" applyFont="1" applyBorder="1"/>
    <xf numFmtId="164" fontId="7" fillId="0" borderId="38" xfId="0" applyNumberFormat="1" applyFont="1" applyFill="1" applyBorder="1" applyAlignment="1">
      <alignment horizontal="right"/>
    </xf>
    <xf numFmtId="164" fontId="7" fillId="0" borderId="39" xfId="0" applyNumberFormat="1" applyFont="1" applyFill="1" applyBorder="1" applyAlignment="1">
      <alignment horizontal="right"/>
    </xf>
    <xf numFmtId="164" fontId="7" fillId="0" borderId="40" xfId="0" applyNumberFormat="1" applyFont="1" applyFill="1" applyBorder="1" applyAlignment="1">
      <alignment horizontal="right"/>
    </xf>
    <xf numFmtId="164" fontId="7" fillId="0" borderId="25" xfId="0" applyNumberFormat="1" applyFont="1" applyFill="1" applyBorder="1" applyAlignment="1">
      <alignment horizontal="right"/>
    </xf>
    <xf numFmtId="164" fontId="7" fillId="0" borderId="27" xfId="0" applyNumberFormat="1" applyFont="1" applyFill="1" applyBorder="1" applyAlignment="1">
      <alignment horizontal="right"/>
    </xf>
    <xf numFmtId="164" fontId="4" fillId="0" borderId="25" xfId="0" applyNumberFormat="1" applyFont="1" applyFill="1" applyBorder="1"/>
    <xf numFmtId="0" fontId="4" fillId="2" borderId="4" xfId="0" applyFont="1" applyFill="1" applyBorder="1" applyAlignment="1">
      <alignment horizontal="center" vertical="center" wrapText="1"/>
    </xf>
    <xf numFmtId="0" fontId="4" fillId="2" borderId="27" xfId="0" applyFont="1" applyFill="1" applyBorder="1" applyAlignment="1">
      <alignment horizontal="center" vertical="center" wrapText="1"/>
    </xf>
    <xf numFmtId="164" fontId="7" fillId="0" borderId="0" xfId="0" applyNumberFormat="1" applyFont="1" applyFill="1" applyBorder="1" applyAlignment="1">
      <alignment horizontal="right"/>
    </xf>
    <xf numFmtId="164" fontId="2" fillId="0" borderId="0" xfId="0" applyNumberFormat="1" applyFont="1" applyFill="1" applyBorder="1" applyAlignment="1">
      <alignment horizontal="center"/>
    </xf>
    <xf numFmtId="0" fontId="4" fillId="0" borderId="40" xfId="0" applyFont="1" applyFill="1" applyBorder="1" applyAlignment="1">
      <alignment horizontal="center" vertical="center" wrapText="1"/>
    </xf>
    <xf numFmtId="164" fontId="4" fillId="0" borderId="40" xfId="0" applyNumberFormat="1" applyFont="1" applyFill="1" applyBorder="1" applyAlignment="1">
      <alignment horizontal="center" vertical="center" wrapText="1"/>
    </xf>
    <xf numFmtId="0" fontId="4" fillId="0" borderId="47" xfId="0" applyFont="1" applyFill="1" applyBorder="1" applyAlignment="1">
      <alignment horizontal="center" vertical="center" wrapText="1"/>
    </xf>
    <xf numFmtId="164" fontId="4" fillId="0" borderId="48" xfId="0" applyNumberFormat="1" applyFont="1" applyFill="1" applyBorder="1" applyAlignment="1">
      <alignment horizontal="center" vertical="center" wrapText="1"/>
    </xf>
    <xf numFmtId="0" fontId="4" fillId="0" borderId="4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46" xfId="0" applyFont="1" applyFill="1" applyBorder="1" applyAlignment="1">
      <alignment horizontal="center" vertical="center" wrapText="1"/>
    </xf>
    <xf numFmtId="164" fontId="1" fillId="3" borderId="5" xfId="0"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3" xfId="0" applyFont="1" applyFill="1" applyBorder="1" applyAlignment="1">
      <alignment horizontal="center" vertical="center" wrapText="1"/>
    </xf>
    <xf numFmtId="164" fontId="1" fillId="3" borderId="44" xfId="0" applyNumberFormat="1" applyFont="1" applyFill="1" applyBorder="1" applyAlignment="1">
      <alignment horizontal="right" wrapText="1"/>
    </xf>
    <xf numFmtId="164" fontId="1" fillId="3" borderId="2" xfId="0" applyNumberFormat="1" applyFont="1" applyFill="1" applyBorder="1" applyAlignment="1">
      <alignment horizontal="right" wrapText="1"/>
    </xf>
    <xf numFmtId="164" fontId="1" fillId="3" borderId="45" xfId="0" applyNumberFormat="1" applyFont="1" applyFill="1" applyBorder="1" applyAlignment="1">
      <alignment horizontal="right" wrapText="1"/>
    </xf>
    <xf numFmtId="164" fontId="2" fillId="0" borderId="0" xfId="0" applyNumberFormat="1" applyFont="1" applyAlignment="1">
      <alignment horizontal="center" vertical="center"/>
    </xf>
    <xf numFmtId="164" fontId="1" fillId="0" borderId="33" xfId="0" applyNumberFormat="1" applyFont="1" applyBorder="1" applyAlignment="1">
      <alignment horizontal="center"/>
    </xf>
    <xf numFmtId="164" fontId="1" fillId="3" borderId="33" xfId="0" applyNumberFormat="1" applyFont="1" applyFill="1" applyBorder="1" applyAlignment="1">
      <alignment horizontal="center"/>
    </xf>
    <xf numFmtId="164" fontId="1" fillId="0" borderId="33" xfId="0" applyNumberFormat="1" applyFont="1" applyFill="1" applyBorder="1" applyAlignment="1">
      <alignment horizontal="center"/>
    </xf>
    <xf numFmtId="17" fontId="6" fillId="0" borderId="34" xfId="0" applyNumberFormat="1" applyFont="1" applyFill="1" applyBorder="1" applyAlignment="1">
      <alignment horizontal="center" vertical="center"/>
    </xf>
    <xf numFmtId="0" fontId="6" fillId="0" borderId="32" xfId="0" applyFont="1" applyFill="1" applyBorder="1" applyAlignment="1">
      <alignment horizontal="center" vertical="center"/>
    </xf>
    <xf numFmtId="0" fontId="6" fillId="3" borderId="32" xfId="0" applyFont="1" applyFill="1" applyBorder="1" applyAlignment="1">
      <alignment horizontal="center" vertical="center"/>
    </xf>
    <xf numFmtId="17" fontId="6" fillId="3" borderId="34" xfId="0" applyNumberFormat="1" applyFont="1" applyFill="1" applyBorder="1" applyAlignment="1">
      <alignment horizontal="center" vertical="center"/>
    </xf>
    <xf numFmtId="0" fontId="6" fillId="4" borderId="32" xfId="0" applyFont="1" applyFill="1" applyBorder="1" applyAlignment="1">
      <alignment horizontal="center" vertical="center"/>
    </xf>
    <xf numFmtId="0" fontId="11" fillId="0" borderId="48"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1" fillId="0" borderId="28" xfId="0" applyFont="1" applyFill="1" applyBorder="1"/>
    <xf numFmtId="0" fontId="15" fillId="0" borderId="33" xfId="0" applyFont="1" applyFill="1" applyBorder="1" applyAlignment="1">
      <alignment horizontal="center" vertical="center"/>
    </xf>
    <xf numFmtId="0" fontId="15" fillId="3" borderId="33" xfId="0" applyFont="1" applyFill="1" applyBorder="1" applyAlignment="1">
      <alignment horizontal="center" vertical="center"/>
    </xf>
    <xf numFmtId="0" fontId="15" fillId="0" borderId="33" xfId="0" applyFont="1" applyBorder="1" applyAlignment="1">
      <alignment horizontal="center" vertical="center"/>
    </xf>
    <xf numFmtId="2" fontId="6" fillId="0" borderId="31" xfId="0" applyNumberFormat="1" applyFont="1" applyFill="1" applyBorder="1"/>
    <xf numFmtId="0" fontId="11" fillId="0" borderId="0" xfId="0" applyFont="1" applyAlignment="1">
      <alignment horizontal="center"/>
    </xf>
    <xf numFmtId="0" fontId="11" fillId="0" borderId="0" xfId="0" applyFont="1" applyAlignment="1">
      <alignment horizontal="center" vertical="center" wrapText="1"/>
    </xf>
    <xf numFmtId="0" fontId="11" fillId="0" borderId="0" xfId="0" applyFont="1" applyFill="1" applyAlignment="1">
      <alignment horizontal="center"/>
    </xf>
    <xf numFmtId="0" fontId="1" fillId="0" borderId="12" xfId="0" applyFont="1" applyBorder="1" applyAlignment="1">
      <alignment horizontal="center"/>
    </xf>
    <xf numFmtId="164" fontId="1" fillId="0" borderId="0" xfId="0" applyNumberFormat="1" applyFont="1" applyAlignment="1">
      <alignment horizontal="right"/>
    </xf>
    <xf numFmtId="164" fontId="1" fillId="0" borderId="0" xfId="0" applyNumberFormat="1" applyFont="1" applyAlignment="1">
      <alignment horizontal="right" vertical="center" wrapText="1"/>
    </xf>
    <xf numFmtId="164" fontId="1" fillId="4" borderId="32" xfId="0" applyNumberFormat="1" applyFont="1" applyFill="1" applyBorder="1" applyAlignment="1">
      <alignment horizontal="right"/>
    </xf>
    <xf numFmtId="164" fontId="1" fillId="4" borderId="2" xfId="0" applyNumberFormat="1" applyFont="1" applyFill="1" applyBorder="1" applyAlignment="1">
      <alignment horizontal="right" wrapText="1"/>
    </xf>
    <xf numFmtId="0" fontId="10" fillId="0" borderId="2" xfId="0" applyFont="1" applyFill="1" applyBorder="1" applyAlignment="1">
      <alignment horizontal="center" vertical="center" wrapText="1"/>
    </xf>
    <xf numFmtId="164" fontId="16" fillId="0" borderId="8" xfId="0" quotePrefix="1" applyNumberFormat="1" applyFont="1" applyBorder="1" applyAlignment="1">
      <alignment horizontal="center"/>
    </xf>
    <xf numFmtId="0" fontId="17" fillId="2" borderId="30" xfId="0" applyFont="1" applyFill="1" applyBorder="1" applyAlignment="1">
      <alignment horizontal="center" vertical="center" wrapText="1"/>
    </xf>
    <xf numFmtId="0" fontId="17" fillId="0" borderId="45" xfId="0" applyFont="1" applyFill="1" applyBorder="1" applyAlignment="1">
      <alignment horizontal="center" vertical="center" wrapText="1"/>
    </xf>
    <xf numFmtId="164" fontId="18" fillId="3" borderId="35" xfId="0" applyNumberFormat="1" applyFont="1" applyFill="1" applyBorder="1" applyAlignment="1">
      <alignment horizontal="right"/>
    </xf>
    <xf numFmtId="164" fontId="18" fillId="4" borderId="35" xfId="0" applyNumberFormat="1" applyFont="1" applyFill="1" applyBorder="1" applyAlignment="1">
      <alignment horizontal="right"/>
    </xf>
    <xf numFmtId="164" fontId="18" fillId="0" borderId="35" xfId="0" applyNumberFormat="1" applyFont="1" applyFill="1" applyBorder="1" applyAlignment="1">
      <alignment horizontal="right"/>
    </xf>
    <xf numFmtId="0" fontId="10" fillId="3" borderId="1"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6" xfId="0" applyFont="1" applyFill="1" applyBorder="1" applyAlignment="1">
      <alignment horizontal="justify" vertical="center"/>
    </xf>
    <xf numFmtId="0" fontId="6" fillId="3" borderId="36" xfId="0" applyFont="1" applyFill="1" applyBorder="1" applyAlignment="1">
      <alignment horizontal="justify" vertical="center"/>
    </xf>
    <xf numFmtId="0" fontId="6" fillId="3" borderId="36" xfId="0" applyFont="1" applyFill="1" applyBorder="1" applyAlignment="1">
      <alignment vertical="center" wrapText="1"/>
    </xf>
    <xf numFmtId="164" fontId="6" fillId="3" borderId="33" xfId="0" applyNumberFormat="1" applyFont="1" applyFill="1" applyBorder="1" applyAlignment="1">
      <alignment horizontal="center" vertical="center" wrapText="1"/>
    </xf>
    <xf numFmtId="2" fontId="1" fillId="3" borderId="35" xfId="0" quotePrefix="1" applyNumberFormat="1" applyFont="1" applyFill="1" applyBorder="1" applyAlignment="1">
      <alignment horizontal="center" vertical="center" wrapText="1"/>
    </xf>
    <xf numFmtId="164" fontId="6" fillId="0" borderId="33" xfId="0" applyNumberFormat="1" applyFont="1" applyFill="1" applyBorder="1" applyAlignment="1">
      <alignment horizontal="center" vertical="center" wrapText="1"/>
    </xf>
    <xf numFmtId="164" fontId="6" fillId="0" borderId="9" xfId="0" applyNumberFormat="1" applyFont="1" applyFill="1" applyBorder="1" applyAlignment="1">
      <alignment horizontal="center" vertical="center" wrapText="1"/>
    </xf>
    <xf numFmtId="2" fontId="1" fillId="0" borderId="35" xfId="0" quotePrefix="1" applyNumberFormat="1" applyFont="1" applyFill="1" applyBorder="1" applyAlignment="1">
      <alignment horizontal="center" vertical="center" wrapText="1"/>
    </xf>
    <xf numFmtId="164" fontId="7" fillId="3" borderId="32" xfId="0" quotePrefix="1" applyNumberFormat="1" applyFont="1" applyFill="1" applyBorder="1"/>
    <xf numFmtId="164" fontId="7" fillId="3" borderId="33" xfId="0" applyNumberFormat="1" applyFont="1" applyFill="1" applyBorder="1"/>
    <xf numFmtId="164" fontId="7" fillId="3" borderId="35" xfId="0" applyNumberFormat="1" applyFont="1" applyFill="1" applyBorder="1"/>
    <xf numFmtId="166" fontId="1" fillId="0" borderId="46" xfId="0" applyNumberFormat="1" applyFont="1" applyFill="1" applyBorder="1" applyAlignment="1">
      <alignment horizontal="center" vertical="center"/>
    </xf>
    <xf numFmtId="166" fontId="1" fillId="0" borderId="34" xfId="0" applyNumberFormat="1" applyFont="1" applyFill="1" applyBorder="1" applyAlignment="1">
      <alignment horizontal="center" vertical="center"/>
    </xf>
    <xf numFmtId="166" fontId="1" fillId="3" borderId="32" xfId="0" applyNumberFormat="1" applyFont="1" applyFill="1" applyBorder="1" applyAlignment="1">
      <alignment horizontal="center" vertical="center"/>
    </xf>
    <xf numFmtId="166" fontId="1" fillId="3" borderId="34" xfId="0" applyNumberFormat="1" applyFont="1" applyFill="1" applyBorder="1" applyAlignment="1">
      <alignment horizontal="center" vertical="center"/>
    </xf>
    <xf numFmtId="165" fontId="1" fillId="0" borderId="32" xfId="0" applyNumberFormat="1" applyFont="1" applyBorder="1" applyAlignment="1">
      <alignment horizontal="center" vertical="center"/>
    </xf>
    <xf numFmtId="165" fontId="1" fillId="0" borderId="34" xfId="0" applyNumberFormat="1" applyFont="1" applyFill="1" applyBorder="1" applyAlignment="1">
      <alignment horizontal="center" vertical="center"/>
    </xf>
    <xf numFmtId="165" fontId="1" fillId="3" borderId="32" xfId="0" applyNumberFormat="1" applyFont="1" applyFill="1" applyBorder="1" applyAlignment="1">
      <alignment horizontal="center" vertical="center"/>
    </xf>
    <xf numFmtId="165" fontId="1" fillId="3" borderId="34" xfId="0" applyNumberFormat="1" applyFont="1" applyFill="1" applyBorder="1" applyAlignment="1">
      <alignment horizontal="center" vertical="center"/>
    </xf>
    <xf numFmtId="165" fontId="1" fillId="0" borderId="32" xfId="0" applyNumberFormat="1" applyFont="1" applyFill="1" applyBorder="1" applyAlignment="1">
      <alignment horizontal="center" vertical="center"/>
    </xf>
    <xf numFmtId="0" fontId="6" fillId="0" borderId="36" xfId="0" applyFont="1" applyFill="1" applyBorder="1" applyAlignment="1">
      <alignment vertical="center" wrapText="1"/>
    </xf>
    <xf numFmtId="164" fontId="1" fillId="0" borderId="2" xfId="0" applyNumberFormat="1" applyFont="1" applyFill="1" applyBorder="1" applyAlignment="1">
      <alignment horizontal="right" wrapText="1"/>
    </xf>
    <xf numFmtId="0" fontId="15" fillId="3" borderId="5" xfId="0" applyFont="1" applyFill="1" applyBorder="1" applyAlignment="1">
      <alignment horizontal="center" vertical="center" wrapText="1"/>
    </xf>
    <xf numFmtId="164" fontId="6" fillId="3" borderId="9" xfId="0" applyNumberFormat="1" applyFont="1" applyFill="1" applyBorder="1" applyAlignment="1">
      <alignment horizontal="center" vertical="center" wrapText="1"/>
    </xf>
    <xf numFmtId="0" fontId="6" fillId="3" borderId="46" xfId="0" applyFont="1" applyFill="1" applyBorder="1" applyAlignment="1">
      <alignment horizontal="center" vertical="center"/>
    </xf>
    <xf numFmtId="0" fontId="10" fillId="3" borderId="5" xfId="0" applyFont="1" applyFill="1" applyBorder="1" applyAlignment="1">
      <alignment horizontal="center" vertical="center" wrapText="1"/>
    </xf>
    <xf numFmtId="17" fontId="6" fillId="3" borderId="20" xfId="0" applyNumberFormat="1" applyFont="1" applyFill="1" applyBorder="1" applyAlignment="1">
      <alignment horizontal="center" vertical="center"/>
    </xf>
    <xf numFmtId="0" fontId="6" fillId="3" borderId="9" xfId="0" applyFont="1" applyFill="1" applyBorder="1" applyAlignment="1">
      <alignment horizontal="center" vertical="center" wrapText="1"/>
    </xf>
    <xf numFmtId="0" fontId="6" fillId="3" borderId="19" xfId="0" applyFont="1" applyFill="1" applyBorder="1" applyAlignment="1">
      <alignment horizontal="justify" vertical="center"/>
    </xf>
    <xf numFmtId="164" fontId="1" fillId="3" borderId="46" xfId="0" applyNumberFormat="1" applyFont="1" applyFill="1" applyBorder="1" applyAlignment="1">
      <alignment horizontal="right"/>
    </xf>
    <xf numFmtId="164" fontId="1" fillId="3" borderId="5" xfId="0" applyNumberFormat="1" applyFont="1" applyFill="1" applyBorder="1" applyAlignment="1">
      <alignment horizontal="right" wrapText="1"/>
    </xf>
    <xf numFmtId="164" fontId="1" fillId="3" borderId="9" xfId="0" applyNumberFormat="1" applyFont="1" applyFill="1" applyBorder="1" applyAlignment="1">
      <alignment horizontal="right"/>
    </xf>
    <xf numFmtId="164" fontId="1" fillId="3" borderId="51" xfId="0" applyNumberFormat="1" applyFont="1" applyFill="1" applyBorder="1" applyAlignment="1">
      <alignment horizontal="right"/>
    </xf>
    <xf numFmtId="164" fontId="18" fillId="3" borderId="51" xfId="0" applyNumberFormat="1" applyFont="1" applyFill="1" applyBorder="1" applyAlignment="1">
      <alignment horizontal="right"/>
    </xf>
    <xf numFmtId="165" fontId="1" fillId="3" borderId="46" xfId="0" applyNumberFormat="1" applyFont="1" applyFill="1" applyBorder="1" applyAlignment="1">
      <alignment horizontal="center" vertical="center"/>
    </xf>
    <xf numFmtId="165" fontId="1" fillId="3" borderId="20" xfId="0" applyNumberFormat="1" applyFont="1" applyFill="1" applyBorder="1" applyAlignment="1">
      <alignment horizontal="center" vertical="center"/>
    </xf>
    <xf numFmtId="164" fontId="1" fillId="3" borderId="9" xfId="0" applyNumberFormat="1" applyFont="1" applyFill="1" applyBorder="1" applyAlignment="1">
      <alignment horizontal="center"/>
    </xf>
    <xf numFmtId="2" fontId="1" fillId="3" borderId="51" xfId="0" quotePrefix="1" applyNumberFormat="1" applyFont="1" applyFill="1" applyBorder="1" applyAlignment="1">
      <alignment horizontal="center" vertical="center" wrapText="1"/>
    </xf>
    <xf numFmtId="0" fontId="6" fillId="4" borderId="29" xfId="0" applyFont="1" applyFill="1" applyBorder="1" applyAlignment="1">
      <alignment horizontal="center" vertical="center"/>
    </xf>
    <xf numFmtId="0" fontId="10" fillId="0" borderId="26" xfId="0" applyFont="1" applyFill="1" applyBorder="1" applyAlignment="1">
      <alignment horizontal="center" vertical="center" wrapText="1"/>
    </xf>
    <xf numFmtId="17" fontId="6" fillId="0" borderId="49" xfId="0" applyNumberFormat="1" applyFont="1" applyFill="1" applyBorder="1" applyAlignment="1">
      <alignment horizontal="center" vertical="center"/>
    </xf>
    <xf numFmtId="0" fontId="15" fillId="0" borderId="26" xfId="0" applyFont="1" applyFill="1" applyBorder="1" applyAlignment="1">
      <alignment horizontal="center" vertical="center"/>
    </xf>
    <xf numFmtId="164" fontId="6" fillId="0" borderId="26" xfId="0" applyNumberFormat="1" applyFont="1" applyFill="1" applyBorder="1" applyAlignment="1">
      <alignment horizontal="center" vertical="center" wrapText="1"/>
    </xf>
    <xf numFmtId="0" fontId="6" fillId="0" borderId="50" xfId="0" applyFont="1" applyFill="1" applyBorder="1" applyAlignment="1">
      <alignment horizontal="justify" vertical="center"/>
    </xf>
    <xf numFmtId="164" fontId="1" fillId="4" borderId="29" xfId="0" applyNumberFormat="1" applyFont="1" applyFill="1" applyBorder="1" applyAlignment="1">
      <alignment horizontal="right"/>
    </xf>
    <xf numFmtId="164" fontId="1" fillId="4" borderId="26" xfId="0" applyNumberFormat="1" applyFont="1" applyFill="1" applyBorder="1" applyAlignment="1">
      <alignment horizontal="right" wrapText="1"/>
    </xf>
    <xf numFmtId="164" fontId="1" fillId="0" borderId="26" xfId="0" applyNumberFormat="1" applyFont="1" applyFill="1" applyBorder="1" applyAlignment="1">
      <alignment horizontal="right"/>
    </xf>
    <xf numFmtId="164" fontId="1" fillId="0" borderId="30" xfId="0" applyNumberFormat="1" applyFont="1" applyFill="1" applyBorder="1" applyAlignment="1">
      <alignment horizontal="right"/>
    </xf>
    <xf numFmtId="164" fontId="1" fillId="0" borderId="29" xfId="0" applyNumberFormat="1" applyFont="1" applyFill="1" applyBorder="1" applyAlignment="1">
      <alignment horizontal="right"/>
    </xf>
    <xf numFmtId="164" fontId="18" fillId="4" borderId="30" xfId="0" applyNumberFormat="1" applyFont="1" applyFill="1" applyBorder="1" applyAlignment="1">
      <alignment horizontal="right"/>
    </xf>
    <xf numFmtId="165" fontId="1" fillId="0" borderId="29" xfId="0" applyNumberFormat="1" applyFont="1" applyFill="1" applyBorder="1" applyAlignment="1">
      <alignment horizontal="center" vertical="center"/>
    </xf>
    <xf numFmtId="165" fontId="1" fillId="0" borderId="49" xfId="0" applyNumberFormat="1" applyFont="1" applyFill="1" applyBorder="1" applyAlignment="1">
      <alignment horizontal="center" vertical="center"/>
    </xf>
    <xf numFmtId="164" fontId="1" fillId="0" borderId="26" xfId="0" applyNumberFormat="1" applyFont="1" applyFill="1" applyBorder="1" applyAlignment="1">
      <alignment horizontal="center"/>
    </xf>
    <xf numFmtId="2" fontId="1" fillId="0" borderId="30" xfId="0" quotePrefix="1" applyNumberFormat="1" applyFont="1" applyFill="1" applyBorder="1" applyAlignment="1">
      <alignment horizontal="center" vertical="center" wrapText="1"/>
    </xf>
    <xf numFmtId="164" fontId="1" fillId="4" borderId="33" xfId="0" applyNumberFormat="1" applyFont="1" applyFill="1" applyBorder="1" applyAlignment="1">
      <alignment horizontal="right" wrapText="1"/>
    </xf>
    <xf numFmtId="0" fontId="15" fillId="3" borderId="9" xfId="0" applyFont="1" applyFill="1" applyBorder="1" applyAlignment="1">
      <alignment horizontal="center" vertical="center"/>
    </xf>
    <xf numFmtId="164" fontId="4" fillId="2" borderId="14" xfId="0" applyNumberFormat="1" applyFont="1" applyFill="1" applyBorder="1" applyAlignment="1">
      <alignment horizontal="center" vertical="center" wrapText="1"/>
    </xf>
    <xf numFmtId="164" fontId="4" fillId="2" borderId="21" xfId="0" applyNumberFormat="1" applyFont="1" applyFill="1" applyBorder="1" applyAlignment="1">
      <alignment horizontal="center" vertical="center" wrapText="1"/>
    </xf>
    <xf numFmtId="164" fontId="4" fillId="2" borderId="28" xfId="0" applyNumberFormat="1"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0" borderId="33" xfId="0" applyFont="1" applyFill="1" applyBorder="1" applyAlignment="1">
      <alignment horizontal="center" vertical="center"/>
    </xf>
    <xf numFmtId="0" fontId="1" fillId="3" borderId="33" xfId="0" applyFont="1" applyFill="1" applyBorder="1" applyAlignment="1">
      <alignment horizontal="center" vertical="center"/>
    </xf>
    <xf numFmtId="0" fontId="1" fillId="0" borderId="33" xfId="0" applyFont="1" applyBorder="1" applyAlignment="1">
      <alignment horizontal="center" vertical="center"/>
    </xf>
    <xf numFmtId="0" fontId="1" fillId="0" borderId="26" xfId="0" applyFont="1" applyFill="1" applyBorder="1" applyAlignment="1">
      <alignment horizontal="center" vertical="center"/>
    </xf>
    <xf numFmtId="0" fontId="1" fillId="3" borderId="9" xfId="0" applyFont="1" applyFill="1" applyBorder="1" applyAlignment="1">
      <alignment horizontal="center" vertical="center"/>
    </xf>
    <xf numFmtId="165" fontId="1" fillId="3" borderId="32" xfId="0" applyNumberFormat="1" applyFont="1" applyFill="1" applyBorder="1" applyAlignment="1">
      <alignment horizontal="right" vertical="center"/>
    </xf>
    <xf numFmtId="165" fontId="1" fillId="0" borderId="32" xfId="0" applyNumberFormat="1" applyFont="1" applyFill="1" applyBorder="1" applyAlignment="1">
      <alignment horizontal="right" vertical="center"/>
    </xf>
    <xf numFmtId="0" fontId="15" fillId="0" borderId="36" xfId="0" quotePrefix="1" applyFont="1" applyFill="1" applyBorder="1" applyAlignment="1">
      <alignment horizontal="center" vertical="center"/>
    </xf>
    <xf numFmtId="0" fontId="15" fillId="3" borderId="36" xfId="0" quotePrefix="1" applyFont="1" applyFill="1" applyBorder="1" applyAlignment="1">
      <alignment horizontal="center" vertical="center"/>
    </xf>
    <xf numFmtId="0" fontId="15" fillId="0" borderId="36" xfId="0" quotePrefix="1" applyFont="1" applyBorder="1" applyAlignment="1">
      <alignment horizontal="center" vertical="center"/>
    </xf>
    <xf numFmtId="0" fontId="15" fillId="0" borderId="50" xfId="0" quotePrefix="1" applyFont="1" applyFill="1" applyBorder="1" applyAlignment="1">
      <alignment horizontal="center" vertical="center"/>
    </xf>
    <xf numFmtId="0" fontId="15" fillId="3" borderId="19" xfId="0" quotePrefix="1" applyFont="1" applyFill="1" applyBorder="1" applyAlignment="1">
      <alignment horizontal="center" vertical="center"/>
    </xf>
    <xf numFmtId="0" fontId="19" fillId="0" borderId="36" xfId="0" quotePrefix="1" applyFont="1" applyFill="1" applyBorder="1" applyAlignment="1">
      <alignment horizontal="center" vertical="center"/>
    </xf>
    <xf numFmtId="164" fontId="1" fillId="0" borderId="33" xfId="0" applyNumberFormat="1" applyFont="1" applyFill="1" applyBorder="1" applyAlignment="1">
      <alignment horizontal="center" vertical="center"/>
    </xf>
    <xf numFmtId="165" fontId="1" fillId="0" borderId="33" xfId="0" applyNumberFormat="1" applyFont="1" applyFill="1" applyBorder="1" applyAlignment="1">
      <alignment horizontal="center" vertical="center"/>
    </xf>
    <xf numFmtId="15" fontId="13" fillId="5" borderId="0" xfId="0" quotePrefix="1" applyNumberFormat="1" applyFont="1" applyFill="1" applyAlignment="1">
      <alignment horizontal="left"/>
    </xf>
    <xf numFmtId="164" fontId="1" fillId="0" borderId="33" xfId="0" applyNumberFormat="1" applyFont="1" applyFill="1" applyBorder="1" applyAlignment="1">
      <alignment horizontal="right" wrapText="1"/>
    </xf>
    <xf numFmtId="0" fontId="10" fillId="5" borderId="18"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1" xfId="0" applyFont="1" applyFill="1" applyBorder="1" applyAlignment="1">
      <alignment horizontal="center" vertical="center"/>
    </xf>
    <xf numFmtId="0" fontId="15" fillId="5" borderId="5" xfId="0" applyFont="1" applyFill="1" applyBorder="1" applyAlignment="1">
      <alignment horizontal="center" vertical="center" wrapText="1"/>
    </xf>
    <xf numFmtId="0" fontId="6" fillId="5" borderId="5" xfId="0" applyFont="1" applyFill="1" applyBorder="1" applyAlignment="1">
      <alignment horizontal="center" vertical="center" wrapText="1"/>
    </xf>
    <xf numFmtId="164" fontId="6" fillId="5" borderId="33" xfId="0" applyNumberFormat="1" applyFont="1" applyFill="1" applyBorder="1" applyAlignment="1">
      <alignment horizontal="center" vertical="center" wrapText="1"/>
    </xf>
    <xf numFmtId="0" fontId="19" fillId="5" borderId="21" xfId="0" applyFont="1" applyFill="1" applyBorder="1" applyAlignment="1">
      <alignment horizontal="center" vertical="center" wrapText="1"/>
    </xf>
    <xf numFmtId="0" fontId="6" fillId="5" borderId="36" xfId="0" applyFont="1" applyFill="1" applyBorder="1" applyAlignment="1">
      <alignment horizontal="justify" vertical="center"/>
    </xf>
    <xf numFmtId="164" fontId="1" fillId="5" borderId="44" xfId="0" applyNumberFormat="1" applyFont="1" applyFill="1" applyBorder="1" applyAlignment="1">
      <alignment horizontal="right" wrapText="1"/>
    </xf>
    <xf numFmtId="164" fontId="1" fillId="5" borderId="2" xfId="0" applyNumberFormat="1" applyFont="1" applyFill="1" applyBorder="1" applyAlignment="1">
      <alignment horizontal="right" wrapText="1"/>
    </xf>
    <xf numFmtId="164" fontId="1" fillId="5" borderId="45" xfId="0" applyNumberFormat="1" applyFont="1" applyFill="1" applyBorder="1" applyAlignment="1">
      <alignment horizontal="right" wrapText="1"/>
    </xf>
    <xf numFmtId="164" fontId="1" fillId="5" borderId="32" xfId="0" applyNumberFormat="1" applyFont="1" applyFill="1" applyBorder="1" applyAlignment="1">
      <alignment horizontal="right"/>
    </xf>
    <xf numFmtId="164" fontId="1" fillId="5" borderId="33" xfId="0" applyNumberFormat="1" applyFont="1" applyFill="1" applyBorder="1" applyAlignment="1">
      <alignment horizontal="right"/>
    </xf>
    <xf numFmtId="164" fontId="18" fillId="5" borderId="35" xfId="0" applyNumberFormat="1" applyFont="1" applyFill="1" applyBorder="1" applyAlignment="1">
      <alignment horizontal="right"/>
    </xf>
    <xf numFmtId="0" fontId="1" fillId="5" borderId="46"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5" xfId="0" applyFont="1" applyFill="1" applyBorder="1" applyAlignment="1">
      <alignment horizontal="center" vertical="center" wrapText="1"/>
    </xf>
    <xf numFmtId="164" fontId="1" fillId="5" borderId="5" xfId="0" applyNumberFormat="1" applyFont="1" applyFill="1" applyBorder="1" applyAlignment="1">
      <alignment horizontal="center" vertical="center" wrapText="1"/>
    </xf>
    <xf numFmtId="2" fontId="1" fillId="5" borderId="35" xfId="0" quotePrefix="1" applyNumberFormat="1" applyFont="1" applyFill="1" applyBorder="1" applyAlignment="1">
      <alignment horizontal="center" vertical="center" wrapText="1"/>
    </xf>
    <xf numFmtId="0" fontId="6" fillId="5" borderId="32" xfId="0" applyFont="1" applyFill="1" applyBorder="1" applyAlignment="1">
      <alignment horizontal="center" vertical="center"/>
    </xf>
    <xf numFmtId="17" fontId="6" fillId="5" borderId="34" xfId="0" applyNumberFormat="1" applyFont="1" applyFill="1" applyBorder="1" applyAlignment="1">
      <alignment horizontal="center" vertical="center"/>
    </xf>
    <xf numFmtId="0" fontId="15" fillId="5" borderId="33" xfId="0" applyFont="1" applyFill="1" applyBorder="1" applyAlignment="1">
      <alignment horizontal="center" vertical="center"/>
    </xf>
    <xf numFmtId="0" fontId="10" fillId="5" borderId="33" xfId="0" applyFont="1" applyFill="1" applyBorder="1" applyAlignment="1">
      <alignment horizontal="center" vertical="center" wrapText="1"/>
    </xf>
    <xf numFmtId="0" fontId="19" fillId="5" borderId="36" xfId="0" quotePrefix="1" applyFont="1" applyFill="1" applyBorder="1" applyAlignment="1">
      <alignment horizontal="center" vertical="center"/>
    </xf>
    <xf numFmtId="164" fontId="1" fillId="5" borderId="35" xfId="0" applyNumberFormat="1" applyFont="1" applyFill="1" applyBorder="1" applyAlignment="1">
      <alignment horizontal="right"/>
    </xf>
    <xf numFmtId="0" fontId="1" fillId="5" borderId="33" xfId="0" applyFont="1" applyFill="1" applyBorder="1" applyAlignment="1">
      <alignment horizontal="center" vertical="center"/>
    </xf>
    <xf numFmtId="164" fontId="1" fillId="5" borderId="33" xfId="0" applyNumberFormat="1" applyFont="1" applyFill="1" applyBorder="1" applyAlignment="1">
      <alignment horizontal="center" vertical="center"/>
    </xf>
    <xf numFmtId="165" fontId="1" fillId="5" borderId="32" xfId="0" applyNumberFormat="1" applyFont="1" applyFill="1" applyBorder="1" applyAlignment="1">
      <alignment horizontal="center" vertical="center"/>
    </xf>
    <xf numFmtId="165" fontId="1" fillId="5" borderId="34" xfId="0" applyNumberFormat="1" applyFont="1" applyFill="1" applyBorder="1" applyAlignment="1">
      <alignment horizontal="center" vertical="center"/>
    </xf>
    <xf numFmtId="0" fontId="6" fillId="5" borderId="33" xfId="0" applyFont="1" applyFill="1" applyBorder="1" applyAlignment="1">
      <alignment horizontal="center" vertical="center" wrapText="1"/>
    </xf>
    <xf numFmtId="164" fontId="1" fillId="5" borderId="33" xfId="0" applyNumberFormat="1" applyFont="1" applyFill="1" applyBorder="1" applyAlignment="1">
      <alignment horizontal="right" wrapText="1"/>
    </xf>
    <xf numFmtId="0" fontId="6" fillId="5" borderId="36" xfId="0" applyFont="1" applyFill="1" applyBorder="1" applyAlignment="1">
      <alignment vertical="center" wrapText="1"/>
    </xf>
    <xf numFmtId="0" fontId="4" fillId="2" borderId="4" xfId="0" applyFont="1" applyFill="1" applyBorder="1" applyAlignment="1">
      <alignment horizontal="center" vertical="center" wrapText="1"/>
    </xf>
    <xf numFmtId="164" fontId="4" fillId="2" borderId="27" xfId="0" applyNumberFormat="1" applyFont="1" applyFill="1" applyBorder="1" applyAlignment="1">
      <alignment horizontal="center" vertical="center" wrapText="1"/>
    </xf>
    <xf numFmtId="15" fontId="13" fillId="5" borderId="0" xfId="0" quotePrefix="1" applyNumberFormat="1" applyFont="1" applyFill="1" applyAlignment="1">
      <alignment horizontal="center"/>
    </xf>
    <xf numFmtId="0" fontId="1" fillId="0" borderId="12" xfId="0" applyFont="1" applyBorder="1" applyAlignment="1">
      <alignment horizontal="center"/>
    </xf>
    <xf numFmtId="166" fontId="1" fillId="0" borderId="32" xfId="0" applyNumberFormat="1" applyFont="1" applyFill="1" applyBorder="1" applyAlignment="1">
      <alignment horizontal="center" vertical="center"/>
    </xf>
    <xf numFmtId="15" fontId="13" fillId="5" borderId="0" xfId="0" quotePrefix="1" applyNumberFormat="1" applyFont="1" applyFill="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15" fontId="1" fillId="0" borderId="12" xfId="0" applyNumberFormat="1" applyFont="1" applyBorder="1" applyAlignment="1">
      <alignment horizontal="center"/>
    </xf>
    <xf numFmtId="0" fontId="1" fillId="0" borderId="12" xfId="0" applyFont="1" applyBorder="1" applyAlignment="1">
      <alignment horizontal="center"/>
    </xf>
    <xf numFmtId="0" fontId="4" fillId="2" borderId="16" xfId="0" applyFont="1" applyFill="1" applyBorder="1" applyAlignment="1">
      <alignment horizontal="center"/>
    </xf>
    <xf numFmtId="0" fontId="4" fillId="2" borderId="7" xfId="0" applyFont="1" applyFill="1" applyBorder="1" applyAlignment="1">
      <alignment horizontal="center"/>
    </xf>
    <xf numFmtId="0" fontId="4" fillId="2" borderId="19" xfId="0" applyFont="1" applyFill="1" applyBorder="1" applyAlignment="1">
      <alignment horizontal="center"/>
    </xf>
    <xf numFmtId="0" fontId="4" fillId="2" borderId="20" xfId="0" applyFont="1" applyFill="1" applyBorder="1" applyAlignment="1">
      <alignment horizontal="center"/>
    </xf>
    <xf numFmtId="164" fontId="4" fillId="2" borderId="22" xfId="0" applyNumberFormat="1" applyFont="1" applyFill="1" applyBorder="1" applyAlignment="1">
      <alignment horizontal="center"/>
    </xf>
    <xf numFmtId="164" fontId="4" fillId="2" borderId="12" xfId="0" applyNumberFormat="1" applyFont="1" applyFill="1" applyBorder="1" applyAlignment="1">
      <alignment horizontal="center"/>
    </xf>
    <xf numFmtId="164" fontId="4" fillId="2" borderId="23" xfId="0" applyNumberFormat="1" applyFont="1" applyFill="1" applyBorder="1" applyAlignment="1">
      <alignment horizontal="center"/>
    </xf>
    <xf numFmtId="0" fontId="1" fillId="0" borderId="0" xfId="0" applyFont="1" applyBorder="1" applyAlignment="1">
      <alignment horizontal="center"/>
    </xf>
    <xf numFmtId="49" fontId="1" fillId="0" borderId="11" xfId="0" applyNumberFormat="1" applyFont="1" applyBorder="1" applyAlignment="1">
      <alignment horizontal="center"/>
    </xf>
    <xf numFmtId="49" fontId="1" fillId="0" borderId="11" xfId="0" quotePrefix="1" applyNumberFormat="1" applyFont="1" applyBorder="1" applyAlignment="1">
      <alignment horizontal="center"/>
    </xf>
    <xf numFmtId="0" fontId="4" fillId="2" borderId="22" xfId="0" applyFont="1" applyFill="1" applyBorder="1" applyAlignment="1">
      <alignment horizontal="center"/>
    </xf>
    <xf numFmtId="0" fontId="4" fillId="2" borderId="12" xfId="0" applyFont="1" applyFill="1" applyBorder="1" applyAlignment="1">
      <alignment horizontal="center"/>
    </xf>
    <xf numFmtId="0" fontId="4" fillId="2" borderId="23" xfId="0" applyFont="1" applyFill="1" applyBorder="1" applyAlignment="1">
      <alignment horizontal="center"/>
    </xf>
    <xf numFmtId="0" fontId="4" fillId="2" borderId="42" xfId="0" applyFont="1" applyFill="1" applyBorder="1" applyAlignment="1">
      <alignment horizontal="center"/>
    </xf>
    <xf numFmtId="0" fontId="4" fillId="2" borderId="1" xfId="0" applyFont="1" applyFill="1" applyBorder="1" applyAlignment="1">
      <alignment horizontal="center"/>
    </xf>
    <xf numFmtId="0" fontId="4" fillId="2" borderId="43" xfId="0" applyFont="1" applyFill="1" applyBorder="1" applyAlignment="1">
      <alignment horizontal="center" vertical="center" wrapText="1"/>
    </xf>
    <xf numFmtId="0" fontId="4" fillId="2" borderId="4" xfId="0" applyFont="1" applyFill="1" applyBorder="1" applyAlignment="1">
      <alignment horizontal="center" vertical="center" wrapText="1"/>
    </xf>
    <xf numFmtId="49" fontId="2" fillId="0" borderId="12" xfId="0" applyNumberFormat="1" applyFont="1" applyBorder="1" applyAlignment="1">
      <alignment horizontal="center"/>
    </xf>
    <xf numFmtId="0" fontId="14" fillId="0" borderId="0" xfId="0" applyFont="1" applyAlignment="1">
      <alignment horizontal="center"/>
    </xf>
    <xf numFmtId="0" fontId="4" fillId="2" borderId="13"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5" xfId="0" applyFont="1" applyFill="1" applyBorder="1" applyAlignment="1">
      <alignment horizontal="center" vertical="center" wrapText="1"/>
    </xf>
    <xf numFmtId="164" fontId="4" fillId="2" borderId="15"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164" fontId="4" fillId="2" borderId="27" xfId="0" applyNumberFormat="1" applyFont="1" applyFill="1" applyBorder="1" applyAlignment="1">
      <alignment horizontal="center" vertical="center" wrapText="1"/>
    </xf>
    <xf numFmtId="0" fontId="1" fillId="0" borderId="0" xfId="0" applyFont="1" applyAlignment="1">
      <alignment horizontal="center"/>
    </xf>
  </cellXfs>
  <cellStyles count="2">
    <cellStyle name="Moneda" xfId="1" builtinId="4"/>
    <cellStyle name="Normal" xfId="0" builtinId="0"/>
  </cellStyles>
  <dxfs count="0"/>
  <tableStyles count="0" defaultTableStyle="TableStyleMedium9" defaultPivotStyle="PivotStyleLight16"/>
  <colors>
    <mruColors>
      <color rgb="FFFF33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1</xdr:row>
      <xdr:rowOff>76202</xdr:rowOff>
    </xdr:from>
    <xdr:to>
      <xdr:col>2</xdr:col>
      <xdr:colOff>428625</xdr:colOff>
      <xdr:row>4</xdr:row>
      <xdr:rowOff>229039</xdr:rowOff>
    </xdr:to>
    <xdr:pic>
      <xdr:nvPicPr>
        <xdr:cNvPr id="2" name="Picture 1" descr="Resultado de imagen para secretaria de bienesta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t="27667" b="26667"/>
        <a:stretch>
          <a:fillRect/>
        </a:stretch>
      </xdr:blipFill>
      <xdr:spPr bwMode="auto">
        <a:xfrm>
          <a:off x="66675" y="238127"/>
          <a:ext cx="1895475" cy="84816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1</xdr:row>
      <xdr:rowOff>76202</xdr:rowOff>
    </xdr:from>
    <xdr:to>
      <xdr:col>3</xdr:col>
      <xdr:colOff>428625</xdr:colOff>
      <xdr:row>5</xdr:row>
      <xdr:rowOff>38099</xdr:rowOff>
    </xdr:to>
    <xdr:pic>
      <xdr:nvPicPr>
        <xdr:cNvPr id="2" name="Picture 1" descr="Resultado de imagen para secretaria de bienesta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t="27667" b="26667"/>
        <a:stretch>
          <a:fillRect/>
        </a:stretch>
      </xdr:blipFill>
      <xdr:spPr bwMode="auto">
        <a:xfrm>
          <a:off x="1590675" y="238127"/>
          <a:ext cx="1895475" cy="895347"/>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X37"/>
  <sheetViews>
    <sheetView zoomScaleNormal="100" workbookViewId="0">
      <selection sqref="A1:B1"/>
    </sheetView>
  </sheetViews>
  <sheetFormatPr baseColWidth="10" defaultRowHeight="11.25" x14ac:dyDescent="0.2"/>
  <cols>
    <col min="1" max="1" width="10.28515625" style="1" customWidth="1"/>
    <col min="2" max="3" width="12.7109375" style="1" customWidth="1"/>
    <col min="4" max="4" width="10" style="1" customWidth="1"/>
    <col min="5" max="5" width="10.7109375" style="1" customWidth="1"/>
    <col min="6" max="6" width="15.7109375" style="2" customWidth="1"/>
    <col min="7" max="7" width="21.140625" style="1" customWidth="1"/>
    <col min="8" max="8" width="23.85546875" style="1" customWidth="1"/>
    <col min="9" max="9" width="43.7109375" style="1" customWidth="1"/>
    <col min="10" max="11" width="12.7109375" style="2" customWidth="1"/>
    <col min="12" max="13" width="11.5703125" style="2" bestFit="1" customWidth="1"/>
    <col min="14" max="14" width="11" style="1" customWidth="1"/>
    <col min="15" max="15" width="12.140625" style="1" bestFit="1" customWidth="1"/>
    <col min="16" max="16" width="9.140625" style="1" customWidth="1"/>
    <col min="17" max="17" width="11.7109375" style="1" customWidth="1"/>
    <col min="18" max="19" width="8.5703125" style="1" customWidth="1"/>
    <col min="20" max="20" width="10.28515625" style="1" customWidth="1"/>
    <col min="21" max="21" width="8.5703125" style="2" customWidth="1"/>
    <col min="22" max="22" width="10.28515625" style="1" customWidth="1"/>
    <col min="23" max="23" width="14.7109375" style="134" customWidth="1"/>
    <col min="24" max="24" width="11.42578125" style="138"/>
    <col min="25" max="16384" width="11.42578125" style="1"/>
  </cols>
  <sheetData>
    <row r="1" spans="1:24" ht="12.75" x14ac:dyDescent="0.2">
      <c r="A1" s="265" t="s">
        <v>97</v>
      </c>
      <c r="B1" s="265"/>
      <c r="L1" s="118" t="s">
        <v>0</v>
      </c>
    </row>
    <row r="2" spans="1:24" ht="18" x14ac:dyDescent="0.25">
      <c r="E2" s="266" t="s">
        <v>45</v>
      </c>
      <c r="F2" s="266"/>
      <c r="G2" s="266"/>
      <c r="H2" s="266"/>
      <c r="I2" s="266"/>
      <c r="J2" s="266"/>
      <c r="K2" s="266"/>
      <c r="L2" s="266"/>
      <c r="M2" s="266"/>
      <c r="N2" s="266"/>
      <c r="O2" s="266"/>
      <c r="P2" s="266"/>
      <c r="Q2" s="266"/>
      <c r="R2" s="266"/>
      <c r="S2" s="266"/>
      <c r="T2" s="266"/>
      <c r="U2" s="267"/>
      <c r="V2" s="3" t="s">
        <v>1</v>
      </c>
    </row>
    <row r="3" spans="1:24" ht="18.75" thickBot="1" x14ac:dyDescent="0.3">
      <c r="E3" s="268"/>
      <c r="F3" s="268"/>
      <c r="G3" s="268"/>
      <c r="H3" s="268"/>
      <c r="I3" s="268"/>
      <c r="J3" s="268"/>
      <c r="K3" s="268"/>
      <c r="L3" s="268"/>
      <c r="M3" s="268"/>
      <c r="N3" s="268"/>
      <c r="O3" s="268"/>
      <c r="P3" s="268"/>
      <c r="Q3" s="268"/>
      <c r="R3" s="268"/>
      <c r="S3" s="268"/>
      <c r="T3" s="268"/>
      <c r="U3" s="269"/>
      <c r="V3" s="4" t="s">
        <v>2</v>
      </c>
    </row>
    <row r="4" spans="1:24" ht="18" x14ac:dyDescent="0.25">
      <c r="E4" s="270" t="s">
        <v>3</v>
      </c>
      <c r="F4" s="270"/>
      <c r="G4" s="270"/>
      <c r="H4" s="270"/>
      <c r="I4" s="270"/>
      <c r="J4" s="270"/>
      <c r="K4" s="270"/>
      <c r="L4" s="270"/>
      <c r="M4" s="270"/>
      <c r="N4" s="270"/>
      <c r="O4" s="270"/>
      <c r="P4" s="270"/>
      <c r="Q4" s="270"/>
      <c r="R4" s="270"/>
      <c r="S4" s="270"/>
      <c r="T4" s="270"/>
      <c r="U4" s="271"/>
      <c r="V4" s="5" t="s">
        <v>4</v>
      </c>
    </row>
    <row r="5" spans="1:24" ht="18.75" thickBot="1" x14ac:dyDescent="0.3">
      <c r="I5" s="62"/>
      <c r="L5" s="143" t="s">
        <v>77</v>
      </c>
      <c r="V5" s="6">
        <v>2023</v>
      </c>
    </row>
    <row r="6" spans="1:24" ht="12" thickTop="1" x14ac:dyDescent="0.2">
      <c r="V6" s="7"/>
    </row>
    <row r="7" spans="1:24" x14ac:dyDescent="0.2">
      <c r="A7" s="8"/>
      <c r="B7" s="9" t="s">
        <v>5</v>
      </c>
      <c r="C7" s="8"/>
      <c r="D7" s="8" t="s">
        <v>6</v>
      </c>
      <c r="E7" s="8"/>
      <c r="F7" s="10"/>
      <c r="G7" s="8"/>
      <c r="H7" s="8"/>
      <c r="I7" s="8"/>
      <c r="J7" s="10"/>
      <c r="K7" s="10"/>
      <c r="L7" s="10"/>
      <c r="M7" s="10"/>
      <c r="N7" s="8"/>
      <c r="O7" s="8"/>
      <c r="P7" s="8"/>
      <c r="Q7" s="8"/>
      <c r="R7" s="8"/>
      <c r="S7" s="8"/>
      <c r="T7" s="8"/>
      <c r="U7" s="11" t="s">
        <v>7</v>
      </c>
      <c r="V7" s="12" t="s">
        <v>8</v>
      </c>
    </row>
    <row r="8" spans="1:24" x14ac:dyDescent="0.2">
      <c r="B8" s="13" t="s">
        <v>9</v>
      </c>
      <c r="D8" s="14" t="s">
        <v>10</v>
      </c>
      <c r="E8" s="1" t="s">
        <v>42</v>
      </c>
      <c r="U8" s="15" t="s">
        <v>11</v>
      </c>
    </row>
    <row r="9" spans="1:24" x14ac:dyDescent="0.2">
      <c r="B9" s="13"/>
      <c r="C9" s="16" t="s">
        <v>12</v>
      </c>
      <c r="D9" s="1" t="s">
        <v>13</v>
      </c>
      <c r="I9" s="13" t="s">
        <v>48</v>
      </c>
      <c r="M9" s="17" t="s">
        <v>14</v>
      </c>
      <c r="N9" s="137" t="s">
        <v>53</v>
      </c>
      <c r="P9" s="16" t="s">
        <v>15</v>
      </c>
      <c r="Q9" s="18" t="s">
        <v>54</v>
      </c>
      <c r="R9" s="78"/>
      <c r="U9" s="272" t="s">
        <v>78</v>
      </c>
      <c r="V9" s="273"/>
    </row>
    <row r="10" spans="1:24" ht="12" thickBot="1" x14ac:dyDescent="0.25"/>
    <row r="11" spans="1:24" ht="15" customHeight="1" x14ac:dyDescent="0.2">
      <c r="A11" s="293" t="s">
        <v>25</v>
      </c>
      <c r="B11" s="19"/>
      <c r="C11" s="20"/>
      <c r="D11" s="21"/>
      <c r="E11" s="21"/>
      <c r="F11" s="296" t="s">
        <v>67</v>
      </c>
      <c r="G11" s="296" t="s">
        <v>105</v>
      </c>
      <c r="H11" s="207"/>
      <c r="I11" s="19"/>
      <c r="J11" s="22"/>
      <c r="K11" s="23"/>
      <c r="L11" s="23"/>
      <c r="M11" s="24"/>
      <c r="N11" s="25"/>
      <c r="O11" s="26"/>
      <c r="P11" s="26"/>
      <c r="Q11" s="27"/>
      <c r="R11" s="274" t="s">
        <v>16</v>
      </c>
      <c r="S11" s="275"/>
      <c r="T11" s="28" t="s">
        <v>17</v>
      </c>
      <c r="U11" s="29"/>
      <c r="V11" s="30" t="s">
        <v>18</v>
      </c>
    </row>
    <row r="12" spans="1:24" ht="15" customHeight="1" x14ac:dyDescent="0.2">
      <c r="A12" s="294"/>
      <c r="B12" s="276" t="s">
        <v>19</v>
      </c>
      <c r="C12" s="277"/>
      <c r="D12" s="31" t="s">
        <v>20</v>
      </c>
      <c r="E12" s="32"/>
      <c r="F12" s="297"/>
      <c r="G12" s="297"/>
      <c r="H12" s="208" t="s">
        <v>104</v>
      </c>
      <c r="I12" s="33" t="s">
        <v>21</v>
      </c>
      <c r="J12" s="278" t="s">
        <v>22</v>
      </c>
      <c r="K12" s="279"/>
      <c r="L12" s="279"/>
      <c r="M12" s="280"/>
      <c r="N12" s="284" t="s">
        <v>40</v>
      </c>
      <c r="O12" s="285"/>
      <c r="P12" s="285"/>
      <c r="Q12" s="286"/>
      <c r="R12" s="287" t="s">
        <v>23</v>
      </c>
      <c r="S12" s="288"/>
      <c r="T12" s="31" t="s">
        <v>24</v>
      </c>
      <c r="U12" s="34"/>
      <c r="V12" s="35" t="s">
        <v>52</v>
      </c>
    </row>
    <row r="13" spans="1:24" s="44" customFormat="1" ht="17.25" thickBot="1" x14ac:dyDescent="0.3">
      <c r="A13" s="295"/>
      <c r="B13" s="36" t="s">
        <v>26</v>
      </c>
      <c r="C13" s="99" t="s">
        <v>27</v>
      </c>
      <c r="D13" s="100" t="s">
        <v>28</v>
      </c>
      <c r="E13" s="100" t="s">
        <v>29</v>
      </c>
      <c r="F13" s="298"/>
      <c r="G13" s="298"/>
      <c r="H13" s="209"/>
      <c r="I13" s="37" t="s">
        <v>30</v>
      </c>
      <c r="J13" s="38" t="s">
        <v>31</v>
      </c>
      <c r="K13" s="39" t="s">
        <v>43</v>
      </c>
      <c r="L13" s="39" t="s">
        <v>32</v>
      </c>
      <c r="M13" s="40" t="s">
        <v>33</v>
      </c>
      <c r="N13" s="41" t="s">
        <v>31</v>
      </c>
      <c r="O13" s="36" t="s">
        <v>49</v>
      </c>
      <c r="P13" s="36" t="s">
        <v>50</v>
      </c>
      <c r="Q13" s="144" t="s">
        <v>39</v>
      </c>
      <c r="R13" s="289" t="s">
        <v>34</v>
      </c>
      <c r="S13" s="290"/>
      <c r="T13" s="100" t="s">
        <v>35</v>
      </c>
      <c r="U13" s="42" t="s">
        <v>36</v>
      </c>
      <c r="V13" s="43" t="s">
        <v>37</v>
      </c>
      <c r="W13" s="135"/>
      <c r="X13" s="139"/>
    </row>
    <row r="14" spans="1:24" s="44" customFormat="1" ht="5.25" customHeight="1" x14ac:dyDescent="0.25">
      <c r="A14" s="87"/>
      <c r="B14" s="81"/>
      <c r="C14" s="103"/>
      <c r="D14" s="103"/>
      <c r="E14" s="103"/>
      <c r="F14" s="106"/>
      <c r="G14" s="127"/>
      <c r="H14" s="127"/>
      <c r="I14" s="107"/>
      <c r="J14" s="82"/>
      <c r="K14" s="83"/>
      <c r="L14" s="83"/>
      <c r="M14" s="84"/>
      <c r="N14" s="85"/>
      <c r="O14" s="81"/>
      <c r="P14" s="81"/>
      <c r="Q14" s="145"/>
      <c r="R14" s="87" t="s">
        <v>46</v>
      </c>
      <c r="S14" s="103" t="s">
        <v>47</v>
      </c>
      <c r="T14" s="103"/>
      <c r="U14" s="104"/>
      <c r="V14" s="105"/>
      <c r="W14" s="135"/>
      <c r="X14" s="139"/>
    </row>
    <row r="15" spans="1:24" s="44" customFormat="1" ht="37.5" customHeight="1" x14ac:dyDescent="0.2">
      <c r="A15" s="112" t="s">
        <v>74</v>
      </c>
      <c r="B15" s="113" t="s">
        <v>75</v>
      </c>
      <c r="C15" s="149" t="s">
        <v>76</v>
      </c>
      <c r="D15" s="173" t="s">
        <v>55</v>
      </c>
      <c r="E15" s="111" t="s">
        <v>85</v>
      </c>
      <c r="F15" s="154" t="s">
        <v>69</v>
      </c>
      <c r="G15" s="128">
        <v>17275</v>
      </c>
      <c r="H15" s="128" t="s">
        <v>106</v>
      </c>
      <c r="I15" s="152" t="s">
        <v>79</v>
      </c>
      <c r="J15" s="115">
        <v>800000</v>
      </c>
      <c r="K15" s="116">
        <f>J15</f>
        <v>800000</v>
      </c>
      <c r="L15" s="116">
        <v>0</v>
      </c>
      <c r="M15" s="117">
        <v>0</v>
      </c>
      <c r="N15" s="59">
        <v>0</v>
      </c>
      <c r="O15" s="60">
        <v>0</v>
      </c>
      <c r="P15" s="60">
        <v>0</v>
      </c>
      <c r="Q15" s="146">
        <f>J15-N15</f>
        <v>800000</v>
      </c>
      <c r="R15" s="109">
        <v>36</v>
      </c>
      <c r="S15" s="108">
        <v>24</v>
      </c>
      <c r="T15" s="210" t="s">
        <v>72</v>
      </c>
      <c r="U15" s="110">
        <v>675.5</v>
      </c>
      <c r="V15" s="155" t="s">
        <v>71</v>
      </c>
      <c r="W15" s="135"/>
      <c r="X15" s="139"/>
    </row>
    <row r="16" spans="1:24" ht="48" customHeight="1" x14ac:dyDescent="0.2">
      <c r="A16" s="123" t="s">
        <v>41</v>
      </c>
      <c r="B16" s="142" t="s">
        <v>75</v>
      </c>
      <c r="C16" s="122" t="s">
        <v>76</v>
      </c>
      <c r="D16" s="130" t="s">
        <v>56</v>
      </c>
      <c r="E16" s="86" t="s">
        <v>86</v>
      </c>
      <c r="F16" s="156" t="s">
        <v>70</v>
      </c>
      <c r="G16" s="218">
        <v>17547</v>
      </c>
      <c r="H16" s="218" t="s">
        <v>107</v>
      </c>
      <c r="I16" s="151" t="s">
        <v>92</v>
      </c>
      <c r="J16" s="140">
        <v>680000</v>
      </c>
      <c r="K16" s="141">
        <f t="shared" ref="K16:K28" si="0">J16</f>
        <v>680000</v>
      </c>
      <c r="L16" s="48">
        <v>0</v>
      </c>
      <c r="M16" s="58">
        <v>0</v>
      </c>
      <c r="N16" s="49">
        <v>0</v>
      </c>
      <c r="O16" s="48">
        <f>N16/1.16*5/1000</f>
        <v>0</v>
      </c>
      <c r="P16" s="48">
        <f>N16/1.16*2/1000</f>
        <v>0</v>
      </c>
      <c r="Q16" s="147">
        <f t="shared" ref="Q16:Q21" si="1">J16-N16</f>
        <v>680000</v>
      </c>
      <c r="R16" s="162">
        <v>56</v>
      </c>
      <c r="S16" s="163">
        <v>62</v>
      </c>
      <c r="T16" s="211" t="s">
        <v>72</v>
      </c>
      <c r="U16" s="121">
        <v>250</v>
      </c>
      <c r="V16" s="158" t="s">
        <v>71</v>
      </c>
    </row>
    <row r="17" spans="1:23" ht="55.5" customHeight="1" x14ac:dyDescent="0.2">
      <c r="A17" s="124" t="s">
        <v>41</v>
      </c>
      <c r="B17" s="113" t="s">
        <v>75</v>
      </c>
      <c r="C17" s="125" t="s">
        <v>76</v>
      </c>
      <c r="D17" s="131" t="s">
        <v>57</v>
      </c>
      <c r="E17" s="114" t="s">
        <v>87</v>
      </c>
      <c r="F17" s="154" t="s">
        <v>69</v>
      </c>
      <c r="G17" s="219">
        <v>17581</v>
      </c>
      <c r="H17" s="219" t="s">
        <v>108</v>
      </c>
      <c r="I17" s="152" t="s">
        <v>93</v>
      </c>
      <c r="J17" s="59">
        <v>2000000</v>
      </c>
      <c r="K17" s="116">
        <f t="shared" si="0"/>
        <v>2000000</v>
      </c>
      <c r="L17" s="60">
        <v>0</v>
      </c>
      <c r="M17" s="61">
        <v>0</v>
      </c>
      <c r="N17" s="59">
        <v>0</v>
      </c>
      <c r="O17" s="60">
        <f t="shared" ref="O17:O25" si="2">N17/1.16*5/1000</f>
        <v>0</v>
      </c>
      <c r="P17" s="60">
        <f t="shared" ref="P17:P25" si="3">N17/1.16*2/1000</f>
        <v>0</v>
      </c>
      <c r="Q17" s="146">
        <f t="shared" si="1"/>
        <v>2000000</v>
      </c>
      <c r="R17" s="164">
        <v>206</v>
      </c>
      <c r="S17" s="165">
        <v>187</v>
      </c>
      <c r="T17" s="212" t="s">
        <v>80</v>
      </c>
      <c r="U17" s="120">
        <v>500</v>
      </c>
      <c r="V17" s="155" t="s">
        <v>71</v>
      </c>
    </row>
    <row r="18" spans="1:23" ht="57" customHeight="1" x14ac:dyDescent="0.2">
      <c r="A18" s="126" t="s">
        <v>81</v>
      </c>
      <c r="B18" s="142" t="s">
        <v>75</v>
      </c>
      <c r="C18" s="122" t="s">
        <v>76</v>
      </c>
      <c r="D18" s="132" t="s">
        <v>58</v>
      </c>
      <c r="E18" s="86" t="s">
        <v>85</v>
      </c>
      <c r="F18" s="156" t="s">
        <v>69</v>
      </c>
      <c r="G18" s="220">
        <v>17670</v>
      </c>
      <c r="H18" s="220" t="s">
        <v>109</v>
      </c>
      <c r="I18" s="151" t="s">
        <v>99</v>
      </c>
      <c r="J18" s="140">
        <v>1100000</v>
      </c>
      <c r="K18" s="141">
        <f t="shared" si="0"/>
        <v>1100000</v>
      </c>
      <c r="L18" s="46">
        <v>0</v>
      </c>
      <c r="M18" s="47">
        <v>0</v>
      </c>
      <c r="N18" s="45">
        <v>0</v>
      </c>
      <c r="O18" s="48">
        <f t="shared" si="2"/>
        <v>0</v>
      </c>
      <c r="P18" s="48">
        <f t="shared" si="3"/>
        <v>0</v>
      </c>
      <c r="Q18" s="147">
        <f t="shared" si="1"/>
        <v>1100000</v>
      </c>
      <c r="R18" s="166">
        <v>42</v>
      </c>
      <c r="S18" s="167">
        <v>36</v>
      </c>
      <c r="T18" s="213" t="s">
        <v>72</v>
      </c>
      <c r="U18" s="119">
        <v>675.5</v>
      </c>
      <c r="V18" s="158" t="s">
        <v>71</v>
      </c>
    </row>
    <row r="19" spans="1:23" ht="41.25" customHeight="1" x14ac:dyDescent="0.2">
      <c r="A19" s="124" t="s">
        <v>74</v>
      </c>
      <c r="B19" s="113" t="s">
        <v>75</v>
      </c>
      <c r="C19" s="125" t="s">
        <v>76</v>
      </c>
      <c r="D19" s="131" t="s">
        <v>59</v>
      </c>
      <c r="E19" s="114" t="s">
        <v>88</v>
      </c>
      <c r="F19" s="154" t="s">
        <v>69</v>
      </c>
      <c r="G19" s="219">
        <v>17715</v>
      </c>
      <c r="H19" s="219" t="s">
        <v>110</v>
      </c>
      <c r="I19" s="152" t="s">
        <v>100</v>
      </c>
      <c r="J19" s="59">
        <v>1071343.8</v>
      </c>
      <c r="K19" s="116">
        <f t="shared" si="0"/>
        <v>1071343.8</v>
      </c>
      <c r="L19" s="60">
        <v>0</v>
      </c>
      <c r="M19" s="61">
        <v>0</v>
      </c>
      <c r="N19" s="59">
        <v>0</v>
      </c>
      <c r="O19" s="60">
        <f t="shared" si="2"/>
        <v>0</v>
      </c>
      <c r="P19" s="60">
        <f t="shared" si="3"/>
        <v>0</v>
      </c>
      <c r="Q19" s="146">
        <f t="shared" si="1"/>
        <v>1071343.8</v>
      </c>
      <c r="R19" s="168">
        <v>202</v>
      </c>
      <c r="S19" s="169">
        <v>134</v>
      </c>
      <c r="T19" s="212" t="s">
        <v>80</v>
      </c>
      <c r="U19" s="120">
        <v>670</v>
      </c>
      <c r="V19" s="155" t="s">
        <v>71</v>
      </c>
    </row>
    <row r="20" spans="1:23" ht="46.5" customHeight="1" thickBot="1" x14ac:dyDescent="0.25">
      <c r="A20" s="189" t="s">
        <v>81</v>
      </c>
      <c r="B20" s="190" t="s">
        <v>75</v>
      </c>
      <c r="C20" s="191" t="s">
        <v>76</v>
      </c>
      <c r="D20" s="192" t="s">
        <v>60</v>
      </c>
      <c r="E20" s="190" t="s">
        <v>89</v>
      </c>
      <c r="F20" s="193" t="s">
        <v>69</v>
      </c>
      <c r="G20" s="221">
        <v>17747</v>
      </c>
      <c r="H20" s="221" t="s">
        <v>111</v>
      </c>
      <c r="I20" s="194" t="s">
        <v>101</v>
      </c>
      <c r="J20" s="195">
        <v>1071343.8</v>
      </c>
      <c r="K20" s="196">
        <f t="shared" si="0"/>
        <v>1071343.8</v>
      </c>
      <c r="L20" s="197">
        <v>0</v>
      </c>
      <c r="M20" s="198">
        <v>0</v>
      </c>
      <c r="N20" s="199">
        <v>0</v>
      </c>
      <c r="O20" s="197">
        <f t="shared" si="2"/>
        <v>0</v>
      </c>
      <c r="P20" s="197">
        <f t="shared" si="3"/>
        <v>0</v>
      </c>
      <c r="Q20" s="200">
        <f t="shared" si="1"/>
        <v>1071343.8</v>
      </c>
      <c r="R20" s="201">
        <v>114</v>
      </c>
      <c r="S20" s="202">
        <v>76</v>
      </c>
      <c r="T20" s="214" t="s">
        <v>80</v>
      </c>
      <c r="U20" s="203">
        <v>670</v>
      </c>
      <c r="V20" s="204" t="s">
        <v>71</v>
      </c>
    </row>
    <row r="21" spans="1:23" ht="48" customHeight="1" x14ac:dyDescent="0.2">
      <c r="A21" s="175" t="s">
        <v>41</v>
      </c>
      <c r="B21" s="176" t="s">
        <v>75</v>
      </c>
      <c r="C21" s="177" t="s">
        <v>76</v>
      </c>
      <c r="D21" s="206" t="s">
        <v>61</v>
      </c>
      <c r="E21" s="178" t="s">
        <v>90</v>
      </c>
      <c r="F21" s="174" t="s">
        <v>70</v>
      </c>
      <c r="G21" s="222">
        <v>17775</v>
      </c>
      <c r="H21" s="222" t="s">
        <v>112</v>
      </c>
      <c r="I21" s="179" t="s">
        <v>94</v>
      </c>
      <c r="J21" s="180">
        <v>421000</v>
      </c>
      <c r="K21" s="181">
        <f t="shared" si="0"/>
        <v>421000</v>
      </c>
      <c r="L21" s="182">
        <v>0</v>
      </c>
      <c r="M21" s="183">
        <v>0</v>
      </c>
      <c r="N21" s="180">
        <v>0</v>
      </c>
      <c r="O21" s="182">
        <f t="shared" si="2"/>
        <v>0</v>
      </c>
      <c r="P21" s="182">
        <f t="shared" si="3"/>
        <v>0</v>
      </c>
      <c r="Q21" s="184">
        <f t="shared" si="1"/>
        <v>421000</v>
      </c>
      <c r="R21" s="185">
        <v>253</v>
      </c>
      <c r="S21" s="186">
        <v>266</v>
      </c>
      <c r="T21" s="215" t="s">
        <v>72</v>
      </c>
      <c r="U21" s="187">
        <v>150</v>
      </c>
      <c r="V21" s="188" t="s">
        <v>71</v>
      </c>
    </row>
    <row r="22" spans="1:23" ht="56.25" customHeight="1" x14ac:dyDescent="0.2">
      <c r="A22" s="126" t="s">
        <v>41</v>
      </c>
      <c r="B22" s="142" t="s">
        <v>75</v>
      </c>
      <c r="C22" s="122" t="s">
        <v>76</v>
      </c>
      <c r="D22" s="130" t="s">
        <v>62</v>
      </c>
      <c r="E22" s="75" t="s">
        <v>90</v>
      </c>
      <c r="F22" s="156" t="s">
        <v>70</v>
      </c>
      <c r="G22" s="218">
        <v>17793</v>
      </c>
      <c r="H22" s="218" t="s">
        <v>113</v>
      </c>
      <c r="I22" s="151" t="s">
        <v>91</v>
      </c>
      <c r="J22" s="140">
        <v>751000</v>
      </c>
      <c r="K22" s="141">
        <f t="shared" si="0"/>
        <v>751000</v>
      </c>
      <c r="L22" s="48">
        <v>0</v>
      </c>
      <c r="M22" s="58">
        <v>0</v>
      </c>
      <c r="N22" s="49">
        <v>0</v>
      </c>
      <c r="O22" s="48">
        <f t="shared" si="2"/>
        <v>0</v>
      </c>
      <c r="P22" s="48">
        <f t="shared" si="3"/>
        <v>0</v>
      </c>
      <c r="Q22" s="147">
        <f t="shared" ref="Q22:Q24" si="4">J22-N22</f>
        <v>751000</v>
      </c>
      <c r="R22" s="170">
        <v>33</v>
      </c>
      <c r="S22" s="167">
        <v>28</v>
      </c>
      <c r="T22" s="211" t="s">
        <v>72</v>
      </c>
      <c r="U22" s="121">
        <v>900</v>
      </c>
      <c r="V22" s="158" t="s">
        <v>71</v>
      </c>
    </row>
    <row r="23" spans="1:23" ht="49.5" customHeight="1" x14ac:dyDescent="0.2">
      <c r="A23" s="124" t="s">
        <v>41</v>
      </c>
      <c r="B23" s="113" t="s">
        <v>75</v>
      </c>
      <c r="C23" s="125" t="s">
        <v>76</v>
      </c>
      <c r="D23" s="131" t="s">
        <v>63</v>
      </c>
      <c r="E23" s="74" t="s">
        <v>90</v>
      </c>
      <c r="F23" s="154" t="s">
        <v>70</v>
      </c>
      <c r="G23" s="219">
        <v>17811</v>
      </c>
      <c r="H23" s="219" t="s">
        <v>113</v>
      </c>
      <c r="I23" s="153" t="s">
        <v>83</v>
      </c>
      <c r="J23" s="59">
        <v>1696000</v>
      </c>
      <c r="K23" s="116">
        <f t="shared" si="0"/>
        <v>1696000</v>
      </c>
      <c r="L23" s="60">
        <v>0</v>
      </c>
      <c r="M23" s="61">
        <v>0</v>
      </c>
      <c r="N23" s="59">
        <v>0</v>
      </c>
      <c r="O23" s="60">
        <f t="shared" si="2"/>
        <v>0</v>
      </c>
      <c r="P23" s="60">
        <f t="shared" si="3"/>
        <v>0</v>
      </c>
      <c r="Q23" s="146">
        <f>J23-N23</f>
        <v>1696000</v>
      </c>
      <c r="R23" s="168">
        <v>59</v>
      </c>
      <c r="S23" s="169">
        <v>55</v>
      </c>
      <c r="T23" s="212" t="s">
        <v>72</v>
      </c>
      <c r="U23" s="120">
        <v>840</v>
      </c>
      <c r="V23" s="155" t="s">
        <v>71</v>
      </c>
    </row>
    <row r="24" spans="1:23" ht="56.25" customHeight="1" x14ac:dyDescent="0.2">
      <c r="A24" s="123" t="s">
        <v>41</v>
      </c>
      <c r="B24" s="142" t="s">
        <v>75</v>
      </c>
      <c r="C24" s="122" t="s">
        <v>76</v>
      </c>
      <c r="D24" s="130" t="s">
        <v>64</v>
      </c>
      <c r="E24" s="75" t="s">
        <v>90</v>
      </c>
      <c r="F24" s="156" t="s">
        <v>70</v>
      </c>
      <c r="G24" s="218">
        <v>17829</v>
      </c>
      <c r="H24" s="218" t="s">
        <v>114</v>
      </c>
      <c r="I24" s="151" t="s">
        <v>98</v>
      </c>
      <c r="J24" s="140">
        <v>1963931.4</v>
      </c>
      <c r="K24" s="141">
        <f t="shared" si="0"/>
        <v>1963931.4</v>
      </c>
      <c r="L24" s="48">
        <v>0</v>
      </c>
      <c r="M24" s="58">
        <v>0</v>
      </c>
      <c r="N24" s="49">
        <v>0</v>
      </c>
      <c r="O24" s="48">
        <f t="shared" si="2"/>
        <v>0</v>
      </c>
      <c r="P24" s="48">
        <f t="shared" si="3"/>
        <v>0</v>
      </c>
      <c r="Q24" s="147">
        <f t="shared" si="4"/>
        <v>1963931.4</v>
      </c>
      <c r="R24" s="170">
        <v>546</v>
      </c>
      <c r="S24" s="167">
        <v>590</v>
      </c>
      <c r="T24" s="211" t="s">
        <v>72</v>
      </c>
      <c r="U24" s="121">
        <v>1150</v>
      </c>
      <c r="V24" s="158" t="s">
        <v>71</v>
      </c>
    </row>
    <row r="25" spans="1:23" ht="48.75" customHeight="1" x14ac:dyDescent="0.2">
      <c r="A25" s="124" t="s">
        <v>41</v>
      </c>
      <c r="B25" s="113" t="s">
        <v>75</v>
      </c>
      <c r="C25" s="125" t="s">
        <v>76</v>
      </c>
      <c r="D25" s="131" t="s">
        <v>65</v>
      </c>
      <c r="E25" s="74" t="s">
        <v>90</v>
      </c>
      <c r="F25" s="154" t="s">
        <v>70</v>
      </c>
      <c r="G25" s="219">
        <v>17835</v>
      </c>
      <c r="H25" s="219" t="s">
        <v>115</v>
      </c>
      <c r="I25" s="152" t="s">
        <v>95</v>
      </c>
      <c r="J25" s="59">
        <v>671600</v>
      </c>
      <c r="K25" s="116">
        <f t="shared" si="0"/>
        <v>671600</v>
      </c>
      <c r="L25" s="60">
        <v>0</v>
      </c>
      <c r="M25" s="61">
        <v>0</v>
      </c>
      <c r="N25" s="59">
        <v>0</v>
      </c>
      <c r="O25" s="60">
        <f t="shared" si="2"/>
        <v>0</v>
      </c>
      <c r="P25" s="60">
        <f t="shared" si="3"/>
        <v>0</v>
      </c>
      <c r="Q25" s="146">
        <f>J25-N25</f>
        <v>671600</v>
      </c>
      <c r="R25" s="216">
        <v>761</v>
      </c>
      <c r="S25" s="169">
        <v>847</v>
      </c>
      <c r="T25" s="212" t="s">
        <v>72</v>
      </c>
      <c r="U25" s="120">
        <v>950</v>
      </c>
      <c r="V25" s="155" t="s">
        <v>71</v>
      </c>
    </row>
    <row r="26" spans="1:23" ht="48" customHeight="1" x14ac:dyDescent="0.2">
      <c r="A26" s="123" t="s">
        <v>41</v>
      </c>
      <c r="B26" s="142" t="s">
        <v>75</v>
      </c>
      <c r="C26" s="122" t="s">
        <v>76</v>
      </c>
      <c r="D26" s="130" t="s">
        <v>66</v>
      </c>
      <c r="E26" s="75" t="s">
        <v>90</v>
      </c>
      <c r="F26" s="156" t="s">
        <v>70</v>
      </c>
      <c r="G26" s="218">
        <v>17860</v>
      </c>
      <c r="H26" s="218" t="s">
        <v>116</v>
      </c>
      <c r="I26" s="171" t="s">
        <v>102</v>
      </c>
      <c r="J26" s="49">
        <v>1371000</v>
      </c>
      <c r="K26" s="172">
        <f t="shared" ref="K26:K27" si="5">J26</f>
        <v>1371000</v>
      </c>
      <c r="L26" s="48">
        <v>0</v>
      </c>
      <c r="M26" s="58">
        <v>0</v>
      </c>
      <c r="N26" s="49">
        <v>0</v>
      </c>
      <c r="O26" s="48">
        <f t="shared" ref="O26:O27" si="6">N26/1.16*5/1000</f>
        <v>0</v>
      </c>
      <c r="P26" s="48">
        <f t="shared" ref="P26:P27" si="7">N26/1.16*2/1000</f>
        <v>0</v>
      </c>
      <c r="Q26" s="148">
        <f t="shared" ref="Q26:Q27" si="8">J26-N26</f>
        <v>1371000</v>
      </c>
      <c r="R26" s="170">
        <v>38</v>
      </c>
      <c r="S26" s="167">
        <v>32</v>
      </c>
      <c r="T26" s="211" t="s">
        <v>72</v>
      </c>
      <c r="U26" s="121">
        <v>900</v>
      </c>
      <c r="V26" s="158" t="s">
        <v>71</v>
      </c>
    </row>
    <row r="27" spans="1:23" ht="46.5" customHeight="1" x14ac:dyDescent="0.2">
      <c r="A27" s="124" t="s">
        <v>41</v>
      </c>
      <c r="B27" s="113" t="s">
        <v>75</v>
      </c>
      <c r="C27" s="125" t="s">
        <v>76</v>
      </c>
      <c r="D27" s="131" t="s">
        <v>82</v>
      </c>
      <c r="E27" s="74" t="s">
        <v>90</v>
      </c>
      <c r="F27" s="154" t="s">
        <v>70</v>
      </c>
      <c r="G27" s="219">
        <v>17890</v>
      </c>
      <c r="H27" s="219" t="s">
        <v>117</v>
      </c>
      <c r="I27" s="153" t="s">
        <v>96</v>
      </c>
      <c r="J27" s="59">
        <v>1871000</v>
      </c>
      <c r="K27" s="116">
        <f t="shared" si="5"/>
        <v>1871000</v>
      </c>
      <c r="L27" s="60">
        <v>0</v>
      </c>
      <c r="M27" s="61">
        <v>0</v>
      </c>
      <c r="N27" s="59">
        <v>0</v>
      </c>
      <c r="O27" s="60">
        <f t="shared" si="6"/>
        <v>0</v>
      </c>
      <c r="P27" s="60">
        <f t="shared" si="7"/>
        <v>0</v>
      </c>
      <c r="Q27" s="146">
        <f t="shared" si="8"/>
        <v>1871000</v>
      </c>
      <c r="R27" s="168">
        <v>45</v>
      </c>
      <c r="S27" s="169">
        <v>33</v>
      </c>
      <c r="T27" s="212" t="s">
        <v>72</v>
      </c>
      <c r="U27" s="120">
        <v>1220</v>
      </c>
      <c r="V27" s="155" t="s">
        <v>71</v>
      </c>
    </row>
    <row r="28" spans="1:23" ht="57" customHeight="1" x14ac:dyDescent="0.2">
      <c r="A28" s="123" t="s">
        <v>41</v>
      </c>
      <c r="B28" s="150" t="s">
        <v>75</v>
      </c>
      <c r="C28" s="122" t="s">
        <v>76</v>
      </c>
      <c r="D28" s="130" t="s">
        <v>73</v>
      </c>
      <c r="E28" s="75" t="s">
        <v>85</v>
      </c>
      <c r="F28" s="157" t="s">
        <v>69</v>
      </c>
      <c r="G28" s="218">
        <v>18439</v>
      </c>
      <c r="H28" s="218" t="s">
        <v>118</v>
      </c>
      <c r="I28" s="152" t="s">
        <v>103</v>
      </c>
      <c r="J28" s="49">
        <v>1338500</v>
      </c>
      <c r="K28" s="205">
        <f t="shared" si="0"/>
        <v>1338500</v>
      </c>
      <c r="L28" s="48">
        <v>0</v>
      </c>
      <c r="M28" s="58">
        <v>0</v>
      </c>
      <c r="N28" s="49">
        <v>0</v>
      </c>
      <c r="O28" s="48">
        <v>0</v>
      </c>
      <c r="P28" s="48">
        <v>0</v>
      </c>
      <c r="Q28" s="148">
        <f>J28-N28</f>
        <v>1338500</v>
      </c>
      <c r="R28" s="217">
        <v>864</v>
      </c>
      <c r="S28" s="167">
        <v>576</v>
      </c>
      <c r="T28" s="211" t="s">
        <v>72</v>
      </c>
      <c r="U28" s="76">
        <v>650</v>
      </c>
      <c r="V28" s="158" t="s">
        <v>71</v>
      </c>
      <c r="W28" s="136"/>
    </row>
    <row r="29" spans="1:23" ht="12" thickBot="1" x14ac:dyDescent="0.25">
      <c r="A29" s="63"/>
      <c r="B29" s="64"/>
      <c r="C29" s="65"/>
      <c r="D29" s="66"/>
      <c r="E29" s="67"/>
      <c r="F29" s="77"/>
      <c r="G29" s="129"/>
      <c r="H29" s="129"/>
      <c r="I29" s="68"/>
      <c r="J29" s="69">
        <f t="shared" ref="J29:P29" si="9">SUM(J15:J28)</f>
        <v>16806719</v>
      </c>
      <c r="K29" s="70">
        <f t="shared" si="9"/>
        <v>16806719</v>
      </c>
      <c r="L29" s="70">
        <f t="shared" si="9"/>
        <v>0</v>
      </c>
      <c r="M29" s="71">
        <f t="shared" si="9"/>
        <v>0</v>
      </c>
      <c r="N29" s="69">
        <f t="shared" si="9"/>
        <v>0</v>
      </c>
      <c r="O29" s="70">
        <f t="shared" si="9"/>
        <v>0</v>
      </c>
      <c r="P29" s="70">
        <f t="shared" si="9"/>
        <v>0</v>
      </c>
      <c r="Q29" s="71">
        <f>SUM(Q15:Q28)</f>
        <v>16806719</v>
      </c>
      <c r="R29" s="98"/>
      <c r="S29" s="72"/>
      <c r="T29" s="64"/>
      <c r="U29" s="73"/>
      <c r="V29" s="133"/>
    </row>
    <row r="30" spans="1:23" x14ac:dyDescent="0.2">
      <c r="A30" s="50"/>
      <c r="B30" s="50"/>
      <c r="C30" s="50"/>
      <c r="D30" s="50"/>
      <c r="E30" s="50"/>
      <c r="F30" s="52"/>
      <c r="G30" s="50"/>
      <c r="H30" s="50"/>
      <c r="I30" s="51"/>
      <c r="J30" s="93">
        <f>J29</f>
        <v>16806719</v>
      </c>
      <c r="K30" s="94">
        <f>K29</f>
        <v>16806719</v>
      </c>
      <c r="L30" s="95">
        <f>L29</f>
        <v>0</v>
      </c>
      <c r="M30" s="88">
        <v>0</v>
      </c>
      <c r="N30" s="93">
        <f>N29</f>
        <v>0</v>
      </c>
      <c r="O30" s="94">
        <v>0</v>
      </c>
      <c r="P30" s="95">
        <v>0</v>
      </c>
      <c r="Q30" s="88">
        <f>Q29</f>
        <v>16806719</v>
      </c>
      <c r="R30" s="79"/>
      <c r="S30" s="52"/>
      <c r="T30" s="50"/>
      <c r="U30" s="53"/>
      <c r="V30" s="50"/>
    </row>
    <row r="31" spans="1:23" x14ac:dyDescent="0.2">
      <c r="A31" s="50"/>
      <c r="B31" s="50"/>
      <c r="C31" s="50"/>
      <c r="D31" s="50"/>
      <c r="E31" s="50"/>
      <c r="F31" s="52"/>
      <c r="G31" s="50"/>
      <c r="H31" s="50"/>
      <c r="I31" s="51"/>
      <c r="J31" s="159">
        <f>J29</f>
        <v>16806719</v>
      </c>
      <c r="K31" s="160">
        <f>K29</f>
        <v>16806719</v>
      </c>
      <c r="L31" s="160">
        <f>L29</f>
        <v>0</v>
      </c>
      <c r="M31" s="161">
        <v>0</v>
      </c>
      <c r="N31" s="159">
        <f>N29</f>
        <v>0</v>
      </c>
      <c r="O31" s="160">
        <v>0</v>
      </c>
      <c r="P31" s="160">
        <v>0</v>
      </c>
      <c r="Q31" s="161">
        <f>Q30</f>
        <v>16806719</v>
      </c>
      <c r="R31" s="80"/>
      <c r="S31" s="52"/>
      <c r="T31" s="50"/>
      <c r="U31" s="52"/>
      <c r="V31" s="50"/>
    </row>
    <row r="32" spans="1:23" ht="12" thickBot="1" x14ac:dyDescent="0.25">
      <c r="A32" s="50"/>
      <c r="B32" s="50"/>
      <c r="C32" s="50"/>
      <c r="D32" s="50"/>
      <c r="E32" s="102"/>
      <c r="F32" s="102"/>
      <c r="G32" s="102"/>
      <c r="H32" s="102"/>
      <c r="I32" s="51"/>
      <c r="J32" s="96">
        <f>J29</f>
        <v>16806719</v>
      </c>
      <c r="K32" s="97">
        <f>K29</f>
        <v>16806719</v>
      </c>
      <c r="L32" s="97">
        <f>L29</f>
        <v>0</v>
      </c>
      <c r="M32" s="89">
        <v>0</v>
      </c>
      <c r="N32" s="96">
        <f>N29</f>
        <v>0</v>
      </c>
      <c r="O32" s="97">
        <v>0</v>
      </c>
      <c r="P32" s="97">
        <v>0</v>
      </c>
      <c r="Q32" s="89">
        <f>Q30</f>
        <v>16806719</v>
      </c>
      <c r="R32" s="79"/>
      <c r="S32" s="52"/>
      <c r="T32" s="50"/>
      <c r="U32" s="52"/>
      <c r="V32" s="50"/>
    </row>
    <row r="33" spans="1:22" x14ac:dyDescent="0.2">
      <c r="A33" s="50"/>
      <c r="B33" s="50"/>
      <c r="C33" s="50"/>
      <c r="D33" s="50"/>
      <c r="E33" s="102"/>
      <c r="F33" s="102"/>
      <c r="G33" s="102"/>
      <c r="H33" s="102"/>
      <c r="I33" s="51"/>
      <c r="J33" s="101"/>
      <c r="K33" s="101"/>
      <c r="L33" s="101"/>
      <c r="M33" s="101"/>
      <c r="N33" s="101"/>
      <c r="O33" s="101"/>
      <c r="P33" s="101"/>
      <c r="Q33" s="101"/>
      <c r="R33" s="79"/>
      <c r="S33" s="52"/>
      <c r="T33" s="50"/>
      <c r="U33" s="52"/>
      <c r="V33" s="50"/>
    </row>
    <row r="34" spans="1:22" x14ac:dyDescent="0.2">
      <c r="A34" s="50"/>
      <c r="B34" s="50"/>
      <c r="C34" s="50"/>
      <c r="D34" s="50"/>
      <c r="E34" s="102"/>
      <c r="F34" s="102"/>
      <c r="G34" s="102"/>
      <c r="H34" s="102"/>
      <c r="I34" s="51"/>
      <c r="J34" s="101"/>
      <c r="K34" s="101"/>
      <c r="L34" s="101"/>
      <c r="M34" s="101"/>
      <c r="N34" s="101"/>
      <c r="O34" s="101"/>
      <c r="P34" s="101"/>
      <c r="Q34" s="101"/>
      <c r="R34" s="79"/>
      <c r="S34" s="52"/>
      <c r="T34" s="50"/>
      <c r="U34" s="52"/>
      <c r="V34" s="50"/>
    </row>
    <row r="35" spans="1:22" x14ac:dyDescent="0.2">
      <c r="E35" s="90"/>
      <c r="F35" s="91"/>
      <c r="G35" s="92"/>
      <c r="H35" s="92"/>
      <c r="K35" s="54"/>
      <c r="S35" s="2"/>
    </row>
    <row r="36" spans="1:22" ht="12" x14ac:dyDescent="0.2">
      <c r="A36" s="291" t="s">
        <v>51</v>
      </c>
      <c r="B36" s="291"/>
      <c r="C36" s="291"/>
      <c r="D36" s="55"/>
      <c r="E36" s="90"/>
      <c r="F36" s="91"/>
      <c r="G36" s="92"/>
      <c r="H36" s="92"/>
      <c r="I36" s="55"/>
      <c r="J36" s="56"/>
      <c r="K36" s="56"/>
      <c r="L36" s="291" t="s">
        <v>119</v>
      </c>
      <c r="M36" s="291"/>
      <c r="N36" s="291"/>
      <c r="O36" s="291"/>
      <c r="P36" s="291"/>
      <c r="Q36" s="292" t="s">
        <v>84</v>
      </c>
      <c r="R36" s="292"/>
      <c r="S36" s="292"/>
      <c r="T36" s="292"/>
      <c r="U36" s="292"/>
      <c r="V36" s="292"/>
    </row>
    <row r="37" spans="1:22" ht="15" customHeight="1" x14ac:dyDescent="0.2">
      <c r="A37" s="281" t="s">
        <v>44</v>
      </c>
      <c r="B37" s="281"/>
      <c r="C37" s="281"/>
      <c r="E37" s="90"/>
      <c r="F37" s="91"/>
      <c r="G37" s="92"/>
      <c r="H37" s="92"/>
      <c r="J37" s="15"/>
      <c r="L37" s="282" t="s">
        <v>38</v>
      </c>
      <c r="M37" s="283"/>
      <c r="N37" s="283"/>
      <c r="O37" s="283"/>
      <c r="P37" s="283"/>
      <c r="R37" s="299" t="s">
        <v>68</v>
      </c>
      <c r="S37" s="299"/>
      <c r="T37" s="299"/>
      <c r="U37" s="299"/>
      <c r="V37" s="57"/>
    </row>
  </sheetData>
  <mergeCells count="20">
    <mergeCell ref="R11:S11"/>
    <mergeCell ref="B12:C12"/>
    <mergeCell ref="J12:M12"/>
    <mergeCell ref="A37:C37"/>
    <mergeCell ref="L37:P37"/>
    <mergeCell ref="N12:Q12"/>
    <mergeCell ref="R12:S12"/>
    <mergeCell ref="R13:S13"/>
    <mergeCell ref="A36:C36"/>
    <mergeCell ref="L36:P36"/>
    <mergeCell ref="Q36:V36"/>
    <mergeCell ref="A11:A13"/>
    <mergeCell ref="G11:G13"/>
    <mergeCell ref="F11:F13"/>
    <mergeCell ref="R37:U37"/>
    <mergeCell ref="A1:B1"/>
    <mergeCell ref="E2:U2"/>
    <mergeCell ref="E3:U3"/>
    <mergeCell ref="E4:U4"/>
    <mergeCell ref="U9:V9"/>
  </mergeCells>
  <printOptions horizontalCentered="1"/>
  <pageMargins left="0.23622047244094491" right="0.23622047244094491" top="0.47244094488188981" bottom="0.47244094488188981" header="0.31496062992125984" footer="0.31496062992125984"/>
  <pageSetup paperSize="3" scale="55" orientation="landscape" copies="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Y37"/>
  <sheetViews>
    <sheetView tabSelected="1" zoomScale="51" workbookViewId="0">
      <selection activeCell="Z20" sqref="Z20"/>
    </sheetView>
  </sheetViews>
  <sheetFormatPr baseColWidth="10" defaultRowHeight="11.25" x14ac:dyDescent="0.2"/>
  <cols>
    <col min="1" max="1" width="11.42578125" style="1"/>
    <col min="2" max="2" width="10.28515625" style="1" customWidth="1"/>
    <col min="3" max="4" width="12.7109375" style="1" customWidth="1"/>
    <col min="5" max="5" width="10" style="1" customWidth="1"/>
    <col min="6" max="6" width="10.7109375" style="1" customWidth="1"/>
    <col min="7" max="7" width="15.7109375" style="2" customWidth="1"/>
    <col min="8" max="8" width="21.140625" style="1" customWidth="1"/>
    <col min="9" max="9" width="23.85546875" style="1" customWidth="1"/>
    <col min="10" max="10" width="57.5703125" style="1" customWidth="1"/>
    <col min="11" max="12" width="12.7109375" style="2" customWidth="1"/>
    <col min="13" max="14" width="11.5703125" style="2" bestFit="1" customWidth="1"/>
    <col min="15" max="15" width="11" style="1" customWidth="1"/>
    <col min="16" max="16" width="12.140625" style="1" bestFit="1" customWidth="1"/>
    <col min="17" max="17" width="9.140625" style="1" customWidth="1"/>
    <col min="18" max="18" width="11.7109375" style="1" customWidth="1"/>
    <col min="19" max="20" width="8.5703125" style="1" customWidth="1"/>
    <col min="21" max="21" width="10.28515625" style="1" customWidth="1"/>
    <col min="22" max="22" width="8.5703125" style="2" customWidth="1"/>
    <col min="23" max="23" width="10.28515625" style="1" customWidth="1"/>
    <col min="24" max="24" width="14.7109375" style="134" customWidth="1"/>
    <col min="25" max="25" width="11.42578125" style="138"/>
    <col min="26" max="16384" width="11.42578125" style="1"/>
  </cols>
  <sheetData>
    <row r="1" spans="2:25" ht="12.75" x14ac:dyDescent="0.2">
      <c r="B1" s="226" t="s">
        <v>145</v>
      </c>
      <c r="C1" s="262"/>
      <c r="M1" s="118" t="s">
        <v>0</v>
      </c>
    </row>
    <row r="2" spans="2:25" ht="18" x14ac:dyDescent="0.25">
      <c r="F2" s="266" t="s">
        <v>45</v>
      </c>
      <c r="G2" s="266"/>
      <c r="H2" s="266"/>
      <c r="I2" s="266"/>
      <c r="J2" s="266"/>
      <c r="K2" s="266"/>
      <c r="L2" s="266"/>
      <c r="M2" s="266"/>
      <c r="N2" s="266"/>
      <c r="O2" s="266"/>
      <c r="P2" s="266"/>
      <c r="Q2" s="266"/>
      <c r="R2" s="266"/>
      <c r="S2" s="266"/>
      <c r="T2" s="266"/>
      <c r="U2" s="266"/>
      <c r="V2" s="267"/>
      <c r="W2" s="3" t="s">
        <v>1</v>
      </c>
    </row>
    <row r="3" spans="2:25" ht="18.75" thickBot="1" x14ac:dyDescent="0.3">
      <c r="F3" s="268"/>
      <c r="G3" s="268"/>
      <c r="H3" s="268"/>
      <c r="I3" s="268"/>
      <c r="J3" s="268"/>
      <c r="K3" s="268"/>
      <c r="L3" s="268"/>
      <c r="M3" s="268"/>
      <c r="N3" s="268"/>
      <c r="O3" s="268"/>
      <c r="P3" s="268"/>
      <c r="Q3" s="268"/>
      <c r="R3" s="268"/>
      <c r="S3" s="268"/>
      <c r="T3" s="268"/>
      <c r="U3" s="268"/>
      <c r="V3" s="269"/>
      <c r="W3" s="4" t="s">
        <v>2</v>
      </c>
    </row>
    <row r="4" spans="2:25" ht="18" x14ac:dyDescent="0.25">
      <c r="F4" s="270" t="s">
        <v>3</v>
      </c>
      <c r="G4" s="270"/>
      <c r="H4" s="270"/>
      <c r="I4" s="270"/>
      <c r="J4" s="270"/>
      <c r="K4" s="270"/>
      <c r="L4" s="270"/>
      <c r="M4" s="270"/>
      <c r="N4" s="270"/>
      <c r="O4" s="270"/>
      <c r="P4" s="270"/>
      <c r="Q4" s="270"/>
      <c r="R4" s="270"/>
      <c r="S4" s="270"/>
      <c r="T4" s="270"/>
      <c r="U4" s="270"/>
      <c r="V4" s="271"/>
      <c r="W4" s="5" t="s">
        <v>4</v>
      </c>
    </row>
    <row r="5" spans="2:25" ht="18.75" thickBot="1" x14ac:dyDescent="0.3">
      <c r="J5" s="62"/>
      <c r="M5" s="143" t="s">
        <v>77</v>
      </c>
      <c r="W5" s="6">
        <v>2023</v>
      </c>
    </row>
    <row r="6" spans="2:25" ht="12" thickTop="1" x14ac:dyDescent="0.2">
      <c r="W6" s="7"/>
    </row>
    <row r="7" spans="2:25" x14ac:dyDescent="0.2">
      <c r="B7" s="8"/>
      <c r="C7" s="9" t="s">
        <v>5</v>
      </c>
      <c r="D7" s="8"/>
      <c r="E7" s="8" t="s">
        <v>6</v>
      </c>
      <c r="F7" s="8"/>
      <c r="G7" s="10"/>
      <c r="H7" s="8"/>
      <c r="I7" s="8"/>
      <c r="J7" s="8"/>
      <c r="K7" s="10"/>
      <c r="L7" s="10"/>
      <c r="M7" s="10"/>
      <c r="N7" s="10"/>
      <c r="O7" s="8"/>
      <c r="P7" s="8"/>
      <c r="Q7" s="8"/>
      <c r="R7" s="8"/>
      <c r="S7" s="8"/>
      <c r="T7" s="8"/>
      <c r="U7" s="8"/>
      <c r="V7" s="11" t="s">
        <v>7</v>
      </c>
      <c r="W7" s="12" t="s">
        <v>8</v>
      </c>
    </row>
    <row r="8" spans="2:25" x14ac:dyDescent="0.2">
      <c r="C8" s="13" t="s">
        <v>9</v>
      </c>
      <c r="E8" s="14" t="s">
        <v>10</v>
      </c>
      <c r="F8" s="1" t="s">
        <v>42</v>
      </c>
      <c r="V8" s="15" t="s">
        <v>11</v>
      </c>
    </row>
    <row r="9" spans="2:25" x14ac:dyDescent="0.2">
      <c r="C9" s="13"/>
      <c r="D9" s="16" t="s">
        <v>12</v>
      </c>
      <c r="E9" s="1" t="s">
        <v>13</v>
      </c>
      <c r="J9" s="13" t="s">
        <v>48</v>
      </c>
      <c r="N9" s="17" t="s">
        <v>14</v>
      </c>
      <c r="O9" s="263" t="s">
        <v>133</v>
      </c>
      <c r="Q9" s="16" t="s">
        <v>15</v>
      </c>
      <c r="R9" s="18" t="s">
        <v>135</v>
      </c>
      <c r="S9" s="78"/>
      <c r="V9" s="272" t="s">
        <v>134</v>
      </c>
      <c r="W9" s="273"/>
    </row>
    <row r="10" spans="2:25" ht="12" thickBot="1" x14ac:dyDescent="0.25"/>
    <row r="11" spans="2:25" ht="15" customHeight="1" x14ac:dyDescent="0.2">
      <c r="B11" s="293" t="s">
        <v>25</v>
      </c>
      <c r="C11" s="19"/>
      <c r="D11" s="20"/>
      <c r="E11" s="21"/>
      <c r="F11" s="21"/>
      <c r="G11" s="296" t="s">
        <v>67</v>
      </c>
      <c r="H11" s="296" t="s">
        <v>105</v>
      </c>
      <c r="I11" s="207"/>
      <c r="J11" s="19"/>
      <c r="K11" s="22"/>
      <c r="L11" s="23"/>
      <c r="M11" s="23"/>
      <c r="N11" s="24"/>
      <c r="O11" s="25"/>
      <c r="P11" s="26"/>
      <c r="Q11" s="26"/>
      <c r="R11" s="27"/>
      <c r="S11" s="274" t="s">
        <v>16</v>
      </c>
      <c r="T11" s="275"/>
      <c r="U11" s="28" t="s">
        <v>17</v>
      </c>
      <c r="V11" s="29"/>
      <c r="W11" s="30" t="s">
        <v>18</v>
      </c>
    </row>
    <row r="12" spans="2:25" ht="15" customHeight="1" x14ac:dyDescent="0.2">
      <c r="B12" s="294"/>
      <c r="C12" s="276" t="s">
        <v>19</v>
      </c>
      <c r="D12" s="277"/>
      <c r="E12" s="31" t="s">
        <v>20</v>
      </c>
      <c r="F12" s="32"/>
      <c r="G12" s="297"/>
      <c r="H12" s="297"/>
      <c r="I12" s="208" t="s">
        <v>104</v>
      </c>
      <c r="J12" s="33" t="s">
        <v>21</v>
      </c>
      <c r="K12" s="278" t="s">
        <v>22</v>
      </c>
      <c r="L12" s="279"/>
      <c r="M12" s="279"/>
      <c r="N12" s="280"/>
      <c r="O12" s="284" t="s">
        <v>40</v>
      </c>
      <c r="P12" s="285"/>
      <c r="Q12" s="285"/>
      <c r="R12" s="286"/>
      <c r="S12" s="287" t="s">
        <v>23</v>
      </c>
      <c r="T12" s="288"/>
      <c r="U12" s="31" t="s">
        <v>24</v>
      </c>
      <c r="V12" s="34"/>
      <c r="W12" s="35" t="s">
        <v>52</v>
      </c>
    </row>
    <row r="13" spans="2:25" s="44" customFormat="1" ht="17.25" thickBot="1" x14ac:dyDescent="0.3">
      <c r="B13" s="295"/>
      <c r="C13" s="36" t="s">
        <v>26</v>
      </c>
      <c r="D13" s="260" t="s">
        <v>27</v>
      </c>
      <c r="E13" s="100" t="s">
        <v>28</v>
      </c>
      <c r="F13" s="100" t="s">
        <v>29</v>
      </c>
      <c r="G13" s="298"/>
      <c r="H13" s="298"/>
      <c r="I13" s="209"/>
      <c r="J13" s="37" t="s">
        <v>30</v>
      </c>
      <c r="K13" s="38" t="s">
        <v>31</v>
      </c>
      <c r="L13" s="39" t="s">
        <v>43</v>
      </c>
      <c r="M13" s="39" t="s">
        <v>32</v>
      </c>
      <c r="N13" s="40" t="s">
        <v>33</v>
      </c>
      <c r="O13" s="41" t="s">
        <v>31</v>
      </c>
      <c r="P13" s="36" t="s">
        <v>49</v>
      </c>
      <c r="Q13" s="36" t="s">
        <v>50</v>
      </c>
      <c r="R13" s="144" t="s">
        <v>39</v>
      </c>
      <c r="S13" s="289" t="s">
        <v>34</v>
      </c>
      <c r="T13" s="290"/>
      <c r="U13" s="100" t="s">
        <v>35</v>
      </c>
      <c r="V13" s="261" t="s">
        <v>36</v>
      </c>
      <c r="W13" s="43" t="s">
        <v>37</v>
      </c>
      <c r="X13" s="135"/>
      <c r="Y13" s="139"/>
    </row>
    <row r="14" spans="2:25" s="44" customFormat="1" ht="5.25" customHeight="1" x14ac:dyDescent="0.25">
      <c r="B14" s="87"/>
      <c r="C14" s="81"/>
      <c r="D14" s="103"/>
      <c r="E14" s="103"/>
      <c r="F14" s="103"/>
      <c r="G14" s="106"/>
      <c r="H14" s="127"/>
      <c r="I14" s="127"/>
      <c r="J14" s="107"/>
      <c r="K14" s="82"/>
      <c r="L14" s="83"/>
      <c r="M14" s="83"/>
      <c r="N14" s="84"/>
      <c r="O14" s="85"/>
      <c r="P14" s="81"/>
      <c r="Q14" s="81"/>
      <c r="R14" s="145"/>
      <c r="S14" s="87" t="s">
        <v>46</v>
      </c>
      <c r="T14" s="103" t="s">
        <v>47</v>
      </c>
      <c r="U14" s="103"/>
      <c r="V14" s="104"/>
      <c r="W14" s="105"/>
      <c r="X14" s="135"/>
      <c r="Y14" s="139"/>
    </row>
    <row r="15" spans="2:25" s="44" customFormat="1" ht="37.5" customHeight="1" x14ac:dyDescent="0.2">
      <c r="B15" s="228" t="s">
        <v>74</v>
      </c>
      <c r="C15" s="229" t="s">
        <v>75</v>
      </c>
      <c r="D15" s="230" t="s">
        <v>76</v>
      </c>
      <c r="E15" s="231" t="s">
        <v>55</v>
      </c>
      <c r="F15" s="232" t="s">
        <v>85</v>
      </c>
      <c r="G15" s="233" t="s">
        <v>69</v>
      </c>
      <c r="H15" s="234">
        <v>17275</v>
      </c>
      <c r="I15" s="234" t="s">
        <v>106</v>
      </c>
      <c r="J15" s="235" t="s">
        <v>79</v>
      </c>
      <c r="K15" s="236">
        <v>800000</v>
      </c>
      <c r="L15" s="237">
        <f>K15</f>
        <v>800000</v>
      </c>
      <c r="M15" s="237">
        <v>0</v>
      </c>
      <c r="N15" s="238">
        <v>0</v>
      </c>
      <c r="O15" s="239">
        <v>794677.15</v>
      </c>
      <c r="P15" s="240">
        <v>0</v>
      </c>
      <c r="Q15" s="240">
        <v>0</v>
      </c>
      <c r="R15" s="241">
        <f>K15-O15</f>
        <v>5322.8499999999767</v>
      </c>
      <c r="S15" s="242">
        <v>36</v>
      </c>
      <c r="T15" s="243">
        <v>24</v>
      </c>
      <c r="U15" s="244" t="s">
        <v>72</v>
      </c>
      <c r="V15" s="245">
        <v>675.5</v>
      </c>
      <c r="W15" s="246" t="s">
        <v>136</v>
      </c>
      <c r="X15" s="135"/>
      <c r="Y15" s="139"/>
    </row>
    <row r="16" spans="2:25" ht="55.5" customHeight="1" x14ac:dyDescent="0.2">
      <c r="B16" s="123" t="s">
        <v>41</v>
      </c>
      <c r="C16" s="142" t="s">
        <v>75</v>
      </c>
      <c r="D16" s="122" t="s">
        <v>76</v>
      </c>
      <c r="E16" s="130" t="s">
        <v>57</v>
      </c>
      <c r="F16" s="86" t="s">
        <v>87</v>
      </c>
      <c r="G16" s="156" t="s">
        <v>69</v>
      </c>
      <c r="H16" s="223">
        <v>17581</v>
      </c>
      <c r="I16" s="223" t="s">
        <v>108</v>
      </c>
      <c r="J16" s="151" t="s">
        <v>124</v>
      </c>
      <c r="K16" s="49">
        <v>1737389.42</v>
      </c>
      <c r="L16" s="172">
        <f t="shared" ref="L16:L20" si="0">K16</f>
        <v>1737389.42</v>
      </c>
      <c r="M16" s="48">
        <v>0</v>
      </c>
      <c r="N16" s="58">
        <v>0</v>
      </c>
      <c r="O16" s="49">
        <v>434347.35</v>
      </c>
      <c r="P16" s="48">
        <v>0</v>
      </c>
      <c r="Q16" s="48">
        <v>0</v>
      </c>
      <c r="R16" s="148">
        <f t="shared" ref="R16:R24" si="1">K16-O16</f>
        <v>1303042.0699999998</v>
      </c>
      <c r="S16" s="264">
        <v>206</v>
      </c>
      <c r="T16" s="163">
        <v>187</v>
      </c>
      <c r="U16" s="211" t="s">
        <v>80</v>
      </c>
      <c r="V16" s="224">
        <v>500</v>
      </c>
      <c r="W16" s="158" t="s">
        <v>137</v>
      </c>
    </row>
    <row r="17" spans="2:24" ht="57" customHeight="1" x14ac:dyDescent="0.2">
      <c r="B17" s="247" t="s">
        <v>81</v>
      </c>
      <c r="C17" s="229" t="s">
        <v>75</v>
      </c>
      <c r="D17" s="248" t="s">
        <v>76</v>
      </c>
      <c r="E17" s="249" t="s">
        <v>58</v>
      </c>
      <c r="F17" s="250" t="s">
        <v>85</v>
      </c>
      <c r="G17" s="233" t="s">
        <v>69</v>
      </c>
      <c r="H17" s="251">
        <v>17670</v>
      </c>
      <c r="I17" s="251" t="s">
        <v>109</v>
      </c>
      <c r="J17" s="235" t="s">
        <v>99</v>
      </c>
      <c r="K17" s="239">
        <v>1100000</v>
      </c>
      <c r="L17" s="237">
        <f t="shared" si="0"/>
        <v>1100000</v>
      </c>
      <c r="M17" s="240">
        <v>0</v>
      </c>
      <c r="N17" s="252">
        <v>0</v>
      </c>
      <c r="O17" s="239">
        <v>1094362.3700000001</v>
      </c>
      <c r="P17" s="240">
        <v>0</v>
      </c>
      <c r="Q17" s="240">
        <v>0</v>
      </c>
      <c r="R17" s="241">
        <f t="shared" si="1"/>
        <v>5637.6299999998882</v>
      </c>
      <c r="S17" s="255">
        <v>42</v>
      </c>
      <c r="T17" s="256">
        <v>36</v>
      </c>
      <c r="U17" s="253" t="s">
        <v>72</v>
      </c>
      <c r="V17" s="254">
        <v>675.5</v>
      </c>
      <c r="W17" s="246" t="s">
        <v>136</v>
      </c>
    </row>
    <row r="18" spans="2:24" ht="41.25" customHeight="1" x14ac:dyDescent="0.2">
      <c r="B18" s="123" t="s">
        <v>74</v>
      </c>
      <c r="C18" s="142" t="s">
        <v>75</v>
      </c>
      <c r="D18" s="122" t="s">
        <v>76</v>
      </c>
      <c r="E18" s="130" t="s">
        <v>59</v>
      </c>
      <c r="F18" s="86" t="s">
        <v>88</v>
      </c>
      <c r="G18" s="156" t="s">
        <v>69</v>
      </c>
      <c r="H18" s="223">
        <v>17715</v>
      </c>
      <c r="I18" s="223" t="s">
        <v>110</v>
      </c>
      <c r="J18" s="151" t="s">
        <v>100</v>
      </c>
      <c r="K18" s="49">
        <v>1071343.8</v>
      </c>
      <c r="L18" s="172">
        <f t="shared" si="0"/>
        <v>1071343.8</v>
      </c>
      <c r="M18" s="48">
        <v>0</v>
      </c>
      <c r="N18" s="58">
        <v>0</v>
      </c>
      <c r="O18" s="49">
        <v>267835.95</v>
      </c>
      <c r="P18" s="48">
        <v>0</v>
      </c>
      <c r="Q18" s="48">
        <v>0</v>
      </c>
      <c r="R18" s="148">
        <f t="shared" si="1"/>
        <v>803507.85000000009</v>
      </c>
      <c r="S18" s="170">
        <v>202</v>
      </c>
      <c r="T18" s="167">
        <v>134</v>
      </c>
      <c r="U18" s="211" t="s">
        <v>80</v>
      </c>
      <c r="V18" s="224">
        <v>670</v>
      </c>
      <c r="W18" s="158" t="s">
        <v>137</v>
      </c>
    </row>
    <row r="19" spans="2:24" ht="46.5" customHeight="1" x14ac:dyDescent="0.2">
      <c r="B19" s="247" t="s">
        <v>81</v>
      </c>
      <c r="C19" s="250" t="s">
        <v>75</v>
      </c>
      <c r="D19" s="248" t="s">
        <v>76</v>
      </c>
      <c r="E19" s="249" t="s">
        <v>60</v>
      </c>
      <c r="F19" s="250" t="s">
        <v>89</v>
      </c>
      <c r="G19" s="233" t="s">
        <v>69</v>
      </c>
      <c r="H19" s="251">
        <v>17747</v>
      </c>
      <c r="I19" s="251" t="s">
        <v>111</v>
      </c>
      <c r="J19" s="235" t="s">
        <v>101</v>
      </c>
      <c r="K19" s="239">
        <v>1071343.8</v>
      </c>
      <c r="L19" s="258">
        <f t="shared" si="0"/>
        <v>1071343.8</v>
      </c>
      <c r="M19" s="240">
        <v>0</v>
      </c>
      <c r="N19" s="252">
        <v>0</v>
      </c>
      <c r="O19" s="239">
        <v>1057034.24</v>
      </c>
      <c r="P19" s="240">
        <v>0</v>
      </c>
      <c r="Q19" s="240">
        <v>0</v>
      </c>
      <c r="R19" s="241">
        <f t="shared" si="1"/>
        <v>14309.560000000056</v>
      </c>
      <c r="S19" s="255">
        <v>114</v>
      </c>
      <c r="T19" s="256">
        <v>76</v>
      </c>
      <c r="U19" s="253" t="s">
        <v>80</v>
      </c>
      <c r="V19" s="254">
        <v>670</v>
      </c>
      <c r="W19" s="246" t="s">
        <v>138</v>
      </c>
    </row>
    <row r="20" spans="2:24" ht="57" customHeight="1" x14ac:dyDescent="0.2">
      <c r="B20" s="123" t="s">
        <v>41</v>
      </c>
      <c r="C20" s="150" t="s">
        <v>75</v>
      </c>
      <c r="D20" s="122" t="s">
        <v>76</v>
      </c>
      <c r="E20" s="130" t="s">
        <v>73</v>
      </c>
      <c r="F20" s="75" t="s">
        <v>85</v>
      </c>
      <c r="G20" s="157" t="s">
        <v>69</v>
      </c>
      <c r="H20" s="223">
        <v>18439</v>
      </c>
      <c r="I20" s="223" t="s">
        <v>118</v>
      </c>
      <c r="J20" s="151" t="s">
        <v>120</v>
      </c>
      <c r="K20" s="49">
        <v>1338500</v>
      </c>
      <c r="L20" s="227">
        <f t="shared" si="0"/>
        <v>1338500</v>
      </c>
      <c r="M20" s="48">
        <v>0</v>
      </c>
      <c r="N20" s="58">
        <v>0</v>
      </c>
      <c r="O20" s="49">
        <v>965131.35</v>
      </c>
      <c r="P20" s="48">
        <v>0</v>
      </c>
      <c r="Q20" s="48">
        <v>0</v>
      </c>
      <c r="R20" s="148">
        <f>K20-O20</f>
        <v>373368.65</v>
      </c>
      <c r="S20" s="217">
        <v>864</v>
      </c>
      <c r="T20" s="167">
        <v>576</v>
      </c>
      <c r="U20" s="211" t="s">
        <v>72</v>
      </c>
      <c r="V20" s="225">
        <v>650</v>
      </c>
      <c r="W20" s="158" t="s">
        <v>139</v>
      </c>
      <c r="X20" s="136"/>
    </row>
    <row r="21" spans="2:24" ht="56.25" customHeight="1" x14ac:dyDescent="0.2">
      <c r="B21" s="247" t="s">
        <v>41</v>
      </c>
      <c r="C21" s="229" t="s">
        <v>75</v>
      </c>
      <c r="D21" s="248" t="s">
        <v>76</v>
      </c>
      <c r="E21" s="249" t="s">
        <v>126</v>
      </c>
      <c r="F21" s="257" t="s">
        <v>90</v>
      </c>
      <c r="G21" s="233" t="s">
        <v>70</v>
      </c>
      <c r="H21" s="251">
        <v>240687</v>
      </c>
      <c r="I21" s="251" t="s">
        <v>140</v>
      </c>
      <c r="J21" s="235" t="s">
        <v>123</v>
      </c>
      <c r="K21" s="239">
        <f>L21+M21</f>
        <v>912821.3</v>
      </c>
      <c r="L21" s="237">
        <v>751000</v>
      </c>
      <c r="M21" s="240">
        <v>161821.29999999999</v>
      </c>
      <c r="N21" s="252">
        <v>0</v>
      </c>
      <c r="O21" s="239">
        <v>228205.33</v>
      </c>
      <c r="P21" s="240">
        <v>0</v>
      </c>
      <c r="Q21" s="240">
        <v>0</v>
      </c>
      <c r="R21" s="241">
        <f t="shared" si="1"/>
        <v>684615.97000000009</v>
      </c>
      <c r="S21" s="255">
        <v>33</v>
      </c>
      <c r="T21" s="256">
        <v>28</v>
      </c>
      <c r="U21" s="253" t="s">
        <v>72</v>
      </c>
      <c r="V21" s="254">
        <v>900</v>
      </c>
      <c r="W21" s="246" t="s">
        <v>137</v>
      </c>
    </row>
    <row r="22" spans="2:24" ht="49.5" customHeight="1" x14ac:dyDescent="0.2">
      <c r="B22" s="123" t="s">
        <v>41</v>
      </c>
      <c r="C22" s="142" t="s">
        <v>75</v>
      </c>
      <c r="D22" s="122" t="s">
        <v>76</v>
      </c>
      <c r="E22" s="130" t="s">
        <v>127</v>
      </c>
      <c r="F22" s="75" t="s">
        <v>90</v>
      </c>
      <c r="G22" s="156" t="s">
        <v>70</v>
      </c>
      <c r="H22" s="223">
        <v>240795</v>
      </c>
      <c r="I22" s="223" t="s">
        <v>141</v>
      </c>
      <c r="J22" s="171" t="s">
        <v>122</v>
      </c>
      <c r="K22" s="49">
        <f>L22+M22</f>
        <v>2065500</v>
      </c>
      <c r="L22" s="172">
        <v>1696000</v>
      </c>
      <c r="M22" s="48">
        <v>369500</v>
      </c>
      <c r="N22" s="58">
        <v>0</v>
      </c>
      <c r="O22" s="49">
        <v>0</v>
      </c>
      <c r="P22" s="48">
        <f t="shared" ref="P22:P24" si="2">O22/1.16*5/1000</f>
        <v>0</v>
      </c>
      <c r="Q22" s="48">
        <f t="shared" ref="Q22:Q24" si="3">O22/1.16*2/1000</f>
        <v>0</v>
      </c>
      <c r="R22" s="148">
        <f>K22-O22</f>
        <v>2065500</v>
      </c>
      <c r="S22" s="170">
        <v>59</v>
      </c>
      <c r="T22" s="167">
        <v>55</v>
      </c>
      <c r="U22" s="211" t="s">
        <v>72</v>
      </c>
      <c r="V22" s="224">
        <v>840</v>
      </c>
      <c r="W22" s="158" t="s">
        <v>71</v>
      </c>
    </row>
    <row r="23" spans="2:24" ht="56.25" customHeight="1" x14ac:dyDescent="0.2">
      <c r="B23" s="247" t="s">
        <v>41</v>
      </c>
      <c r="C23" s="229" t="s">
        <v>75</v>
      </c>
      <c r="D23" s="248" t="s">
        <v>76</v>
      </c>
      <c r="E23" s="249" t="s">
        <v>128</v>
      </c>
      <c r="F23" s="257" t="s">
        <v>90</v>
      </c>
      <c r="G23" s="233" t="s">
        <v>70</v>
      </c>
      <c r="H23" s="251">
        <v>240902</v>
      </c>
      <c r="I23" s="251" t="s">
        <v>142</v>
      </c>
      <c r="J23" s="235" t="s">
        <v>121</v>
      </c>
      <c r="K23" s="239">
        <f>L23+M23</f>
        <v>2067756.71</v>
      </c>
      <c r="L23" s="237">
        <v>1963931.4</v>
      </c>
      <c r="M23" s="240">
        <v>103825.31</v>
      </c>
      <c r="N23" s="252">
        <v>0</v>
      </c>
      <c r="O23" s="239">
        <v>0</v>
      </c>
      <c r="P23" s="240">
        <f t="shared" si="2"/>
        <v>0</v>
      </c>
      <c r="Q23" s="240">
        <f t="shared" si="3"/>
        <v>0</v>
      </c>
      <c r="R23" s="241">
        <f t="shared" si="1"/>
        <v>2067756.71</v>
      </c>
      <c r="S23" s="255">
        <v>546</v>
      </c>
      <c r="T23" s="256">
        <v>590</v>
      </c>
      <c r="U23" s="253" t="s">
        <v>72</v>
      </c>
      <c r="V23" s="254">
        <v>1150</v>
      </c>
      <c r="W23" s="246" t="s">
        <v>71</v>
      </c>
    </row>
    <row r="24" spans="2:24" ht="48" customHeight="1" x14ac:dyDescent="0.2">
      <c r="B24" s="123" t="s">
        <v>41</v>
      </c>
      <c r="C24" s="142" t="s">
        <v>75</v>
      </c>
      <c r="D24" s="122" t="s">
        <v>76</v>
      </c>
      <c r="E24" s="130" t="s">
        <v>129</v>
      </c>
      <c r="F24" s="75" t="s">
        <v>90</v>
      </c>
      <c r="G24" s="156" t="s">
        <v>70</v>
      </c>
      <c r="H24" s="223">
        <v>241032</v>
      </c>
      <c r="I24" s="223" t="s">
        <v>143</v>
      </c>
      <c r="J24" s="171" t="s">
        <v>125</v>
      </c>
      <c r="K24" s="49">
        <f>L24+M24</f>
        <v>1971000</v>
      </c>
      <c r="L24" s="172">
        <v>1371000</v>
      </c>
      <c r="M24" s="48">
        <v>600000</v>
      </c>
      <c r="N24" s="58">
        <v>0</v>
      </c>
      <c r="O24" s="49">
        <v>0</v>
      </c>
      <c r="P24" s="48">
        <f t="shared" si="2"/>
        <v>0</v>
      </c>
      <c r="Q24" s="48">
        <f t="shared" si="3"/>
        <v>0</v>
      </c>
      <c r="R24" s="148">
        <f t="shared" si="1"/>
        <v>1971000</v>
      </c>
      <c r="S24" s="170">
        <v>38</v>
      </c>
      <c r="T24" s="167">
        <v>32</v>
      </c>
      <c r="U24" s="211" t="s">
        <v>72</v>
      </c>
      <c r="V24" s="224">
        <v>950</v>
      </c>
      <c r="W24" s="158" t="s">
        <v>71</v>
      </c>
    </row>
    <row r="25" spans="2:24" ht="48" customHeight="1" x14ac:dyDescent="0.2">
      <c r="B25" s="247" t="s">
        <v>41</v>
      </c>
      <c r="C25" s="229" t="s">
        <v>75</v>
      </c>
      <c r="D25" s="248" t="s">
        <v>76</v>
      </c>
      <c r="E25" s="249" t="s">
        <v>130</v>
      </c>
      <c r="F25" s="257" t="s">
        <v>90</v>
      </c>
      <c r="G25" s="233" t="s">
        <v>70</v>
      </c>
      <c r="H25" s="251">
        <v>241130</v>
      </c>
      <c r="I25" s="251" t="s">
        <v>144</v>
      </c>
      <c r="J25" s="259" t="s">
        <v>131</v>
      </c>
      <c r="K25" s="239">
        <f>M25+L25</f>
        <v>1968734.37</v>
      </c>
      <c r="L25" s="237">
        <v>1871000</v>
      </c>
      <c r="M25" s="240">
        <v>97734.37</v>
      </c>
      <c r="N25" s="252">
        <v>0</v>
      </c>
      <c r="O25" s="239">
        <v>0</v>
      </c>
      <c r="P25" s="240">
        <f t="shared" ref="P25:P28" si="4">O25/1.16*5/1000</f>
        <v>0</v>
      </c>
      <c r="Q25" s="240">
        <f t="shared" ref="Q25:Q28" si="5">O25/1.16*2/1000</f>
        <v>0</v>
      </c>
      <c r="R25" s="241">
        <f t="shared" ref="R25:R27" si="6">K25-O25</f>
        <v>1968734.37</v>
      </c>
      <c r="S25" s="255">
        <v>45</v>
      </c>
      <c r="T25" s="256">
        <v>33</v>
      </c>
      <c r="U25" s="253" t="s">
        <v>72</v>
      </c>
      <c r="V25" s="254">
        <v>900</v>
      </c>
      <c r="W25" s="246" t="s">
        <v>71</v>
      </c>
    </row>
    <row r="26" spans="2:24" ht="48" customHeight="1" x14ac:dyDescent="0.2">
      <c r="B26" s="123" t="s">
        <v>41</v>
      </c>
      <c r="C26" s="142" t="s">
        <v>75</v>
      </c>
      <c r="D26" s="122" t="s">
        <v>76</v>
      </c>
      <c r="E26" s="130" t="s">
        <v>146</v>
      </c>
      <c r="F26" s="75" t="s">
        <v>147</v>
      </c>
      <c r="G26" s="156" t="s">
        <v>69</v>
      </c>
      <c r="H26" s="223" t="s">
        <v>157</v>
      </c>
      <c r="I26" s="223"/>
      <c r="J26" s="171" t="s">
        <v>156</v>
      </c>
      <c r="K26" s="49">
        <v>421000</v>
      </c>
      <c r="L26" s="172">
        <v>421000</v>
      </c>
      <c r="M26" s="48">
        <v>0</v>
      </c>
      <c r="N26" s="58">
        <v>0</v>
      </c>
      <c r="O26" s="49">
        <v>0</v>
      </c>
      <c r="P26" s="48">
        <f t="shared" si="4"/>
        <v>0</v>
      </c>
      <c r="Q26" s="48">
        <f t="shared" si="5"/>
        <v>0</v>
      </c>
      <c r="R26" s="148">
        <f t="shared" si="6"/>
        <v>421000</v>
      </c>
      <c r="S26" s="170">
        <v>4830</v>
      </c>
      <c r="T26" s="167">
        <v>5750</v>
      </c>
      <c r="U26" s="211" t="s">
        <v>150</v>
      </c>
      <c r="V26" s="225">
        <v>1</v>
      </c>
      <c r="W26" s="158" t="s">
        <v>71</v>
      </c>
    </row>
    <row r="27" spans="2:24" ht="48" customHeight="1" x14ac:dyDescent="0.2">
      <c r="B27" s="247" t="s">
        <v>41</v>
      </c>
      <c r="C27" s="229" t="s">
        <v>75</v>
      </c>
      <c r="D27" s="248" t="s">
        <v>76</v>
      </c>
      <c r="E27" s="249" t="s">
        <v>148</v>
      </c>
      <c r="F27" s="257" t="s">
        <v>147</v>
      </c>
      <c r="G27" s="233" t="s">
        <v>70</v>
      </c>
      <c r="H27" s="251"/>
      <c r="I27" s="251"/>
      <c r="J27" s="259" t="s">
        <v>149</v>
      </c>
      <c r="K27" s="239">
        <v>942610.58</v>
      </c>
      <c r="L27" s="258">
        <v>942610.58</v>
      </c>
      <c r="M27" s="240">
        <v>0</v>
      </c>
      <c r="N27" s="252">
        <v>0</v>
      </c>
      <c r="O27" s="239">
        <v>0</v>
      </c>
      <c r="P27" s="240">
        <f t="shared" si="4"/>
        <v>0</v>
      </c>
      <c r="Q27" s="240">
        <f t="shared" si="5"/>
        <v>0</v>
      </c>
      <c r="R27" s="241">
        <f t="shared" si="6"/>
        <v>942610.58</v>
      </c>
      <c r="S27" s="255">
        <v>120</v>
      </c>
      <c r="T27" s="256">
        <v>80</v>
      </c>
      <c r="U27" s="253" t="s">
        <v>72</v>
      </c>
      <c r="V27" s="254">
        <v>800</v>
      </c>
      <c r="W27" s="246" t="s">
        <v>71</v>
      </c>
    </row>
    <row r="28" spans="2:24" ht="48.75" customHeight="1" x14ac:dyDescent="0.2">
      <c r="B28" s="123" t="s">
        <v>41</v>
      </c>
      <c r="C28" s="86" t="s">
        <v>75</v>
      </c>
      <c r="D28" s="122" t="s">
        <v>76</v>
      </c>
      <c r="E28" s="130" t="s">
        <v>151</v>
      </c>
      <c r="F28" s="75" t="s">
        <v>90</v>
      </c>
      <c r="G28" s="156" t="s">
        <v>70</v>
      </c>
      <c r="H28" s="223">
        <v>300796</v>
      </c>
      <c r="I28" s="223"/>
      <c r="J28" s="151" t="s">
        <v>152</v>
      </c>
      <c r="K28" s="49">
        <v>671600</v>
      </c>
      <c r="L28" s="172">
        <f t="shared" ref="L28" si="7">K28</f>
        <v>671600</v>
      </c>
      <c r="M28" s="48">
        <v>0</v>
      </c>
      <c r="N28" s="58">
        <v>0</v>
      </c>
      <c r="O28" s="49">
        <v>0</v>
      </c>
      <c r="P28" s="48">
        <f t="shared" si="4"/>
        <v>0</v>
      </c>
      <c r="Q28" s="48">
        <f t="shared" si="5"/>
        <v>0</v>
      </c>
      <c r="R28" s="148">
        <f>K28-O28</f>
        <v>671600</v>
      </c>
      <c r="S28" s="217">
        <v>45</v>
      </c>
      <c r="T28" s="167">
        <v>35</v>
      </c>
      <c r="U28" s="211" t="s">
        <v>72</v>
      </c>
      <c r="V28" s="224">
        <v>950</v>
      </c>
      <c r="W28" s="158" t="s">
        <v>71</v>
      </c>
    </row>
    <row r="29" spans="2:24" ht="12" thickBot="1" x14ac:dyDescent="0.25">
      <c r="B29" s="63"/>
      <c r="C29" s="64"/>
      <c r="D29" s="65"/>
      <c r="E29" s="66"/>
      <c r="F29" s="67"/>
      <c r="G29" s="77"/>
      <c r="H29" s="129"/>
      <c r="I29" s="129"/>
      <c r="J29" s="68"/>
      <c r="K29" s="69">
        <f t="shared" ref="K29:R29" si="8">SUM(K15:K28)</f>
        <v>18139599.98</v>
      </c>
      <c r="L29" s="70">
        <f t="shared" si="8"/>
        <v>16806719</v>
      </c>
      <c r="M29" s="70">
        <f t="shared" si="8"/>
        <v>1332880.98</v>
      </c>
      <c r="N29" s="71">
        <f t="shared" si="8"/>
        <v>0</v>
      </c>
      <c r="O29" s="69">
        <f t="shared" si="8"/>
        <v>4841593.74</v>
      </c>
      <c r="P29" s="70">
        <f t="shared" si="8"/>
        <v>0</v>
      </c>
      <c r="Q29" s="70">
        <f t="shared" si="8"/>
        <v>0</v>
      </c>
      <c r="R29" s="71">
        <f t="shared" si="8"/>
        <v>13298006.24</v>
      </c>
      <c r="S29" s="98"/>
      <c r="T29" s="72"/>
      <c r="U29" s="64"/>
      <c r="V29" s="73"/>
      <c r="W29" s="133"/>
    </row>
    <row r="30" spans="2:24" x14ac:dyDescent="0.2">
      <c r="B30" s="50"/>
      <c r="C30" s="50"/>
      <c r="D30" s="50"/>
      <c r="E30" s="50"/>
      <c r="F30" s="50"/>
      <c r="G30" s="52"/>
      <c r="H30" s="50"/>
      <c r="I30" s="50"/>
      <c r="J30" s="51"/>
      <c r="K30" s="93">
        <f>K29</f>
        <v>18139599.98</v>
      </c>
      <c r="L30" s="94">
        <f>L29</f>
        <v>16806719</v>
      </c>
      <c r="M30" s="95">
        <f>M29</f>
        <v>1332880.98</v>
      </c>
      <c r="N30" s="88">
        <v>0</v>
      </c>
      <c r="O30" s="93">
        <f>O29</f>
        <v>4841593.74</v>
      </c>
      <c r="P30" s="94">
        <v>0</v>
      </c>
      <c r="Q30" s="95">
        <v>0</v>
      </c>
      <c r="R30" s="88">
        <f>R29</f>
        <v>13298006.24</v>
      </c>
      <c r="S30" s="79"/>
      <c r="T30" s="52"/>
      <c r="U30" s="50"/>
      <c r="V30" s="53"/>
      <c r="W30" s="50"/>
    </row>
    <row r="31" spans="2:24" x14ac:dyDescent="0.2">
      <c r="B31" s="50"/>
      <c r="C31" s="50"/>
      <c r="D31" s="50"/>
      <c r="E31" s="50"/>
      <c r="F31" s="50"/>
      <c r="G31" s="52"/>
      <c r="H31" s="50"/>
      <c r="I31" s="50"/>
      <c r="J31" s="51"/>
      <c r="K31" s="159">
        <f>K29</f>
        <v>18139599.98</v>
      </c>
      <c r="L31" s="160">
        <f>L29</f>
        <v>16806719</v>
      </c>
      <c r="M31" s="160">
        <f>M29</f>
        <v>1332880.98</v>
      </c>
      <c r="N31" s="161">
        <v>0</v>
      </c>
      <c r="O31" s="159">
        <f>O29</f>
        <v>4841593.74</v>
      </c>
      <c r="P31" s="160">
        <v>0</v>
      </c>
      <c r="Q31" s="160">
        <v>0</v>
      </c>
      <c r="R31" s="161">
        <f>R30</f>
        <v>13298006.24</v>
      </c>
      <c r="S31" s="80"/>
      <c r="T31" s="52"/>
      <c r="U31" s="50"/>
      <c r="V31" s="52"/>
      <c r="W31" s="50"/>
    </row>
    <row r="32" spans="2:24" ht="12" thickBot="1" x14ac:dyDescent="0.25">
      <c r="B32" s="50"/>
      <c r="C32" s="50"/>
      <c r="D32" s="50"/>
      <c r="E32" s="50"/>
      <c r="F32" s="102"/>
      <c r="G32" s="102"/>
      <c r="H32" s="102"/>
      <c r="I32" s="102"/>
      <c r="J32" s="51"/>
      <c r="K32" s="96">
        <f>K29</f>
        <v>18139599.98</v>
      </c>
      <c r="L32" s="97">
        <f>L29</f>
        <v>16806719</v>
      </c>
      <c r="M32" s="97">
        <f>M29</f>
        <v>1332880.98</v>
      </c>
      <c r="N32" s="89">
        <v>0</v>
      </c>
      <c r="O32" s="96">
        <f>O29</f>
        <v>4841593.74</v>
      </c>
      <c r="P32" s="97">
        <v>0</v>
      </c>
      <c r="Q32" s="97">
        <v>0</v>
      </c>
      <c r="R32" s="89">
        <f>R30</f>
        <v>13298006.24</v>
      </c>
      <c r="S32" s="79"/>
      <c r="T32" s="52"/>
      <c r="U32" s="50"/>
      <c r="V32" s="52"/>
      <c r="W32" s="50"/>
    </row>
    <row r="33" spans="2:23" x14ac:dyDescent="0.2">
      <c r="B33" s="50"/>
      <c r="C33" s="50"/>
      <c r="D33" s="50"/>
      <c r="E33" s="50"/>
      <c r="F33" s="102"/>
      <c r="G33" s="102"/>
      <c r="H33" s="102"/>
      <c r="I33" s="102"/>
      <c r="J33" s="51"/>
      <c r="K33" s="101"/>
      <c r="L33" s="101"/>
      <c r="M33" s="101"/>
      <c r="N33" s="101"/>
      <c r="O33" s="101"/>
      <c r="P33" s="101"/>
      <c r="Q33" s="101"/>
      <c r="R33" s="101"/>
      <c r="S33" s="79"/>
      <c r="T33" s="52"/>
      <c r="U33" s="50"/>
      <c r="V33" s="52"/>
      <c r="W33" s="50"/>
    </row>
    <row r="34" spans="2:23" x14ac:dyDescent="0.2">
      <c r="B34" s="50"/>
      <c r="C34" s="50"/>
      <c r="D34" s="50"/>
      <c r="E34" s="50"/>
      <c r="F34" s="102"/>
      <c r="G34" s="102"/>
      <c r="H34" s="102"/>
      <c r="I34" s="102"/>
      <c r="J34" s="51"/>
      <c r="K34" s="101"/>
      <c r="L34" s="101"/>
      <c r="M34" s="101"/>
      <c r="N34" s="101"/>
      <c r="O34" s="101"/>
      <c r="P34" s="101"/>
      <c r="Q34" s="101"/>
      <c r="R34" s="101"/>
      <c r="S34" s="79"/>
      <c r="T34" s="52"/>
      <c r="U34" s="50"/>
      <c r="V34" s="52"/>
      <c r="W34" s="50"/>
    </row>
    <row r="35" spans="2:23" x14ac:dyDescent="0.2">
      <c r="F35" s="90"/>
      <c r="G35" s="91"/>
      <c r="H35" s="92"/>
      <c r="I35" s="92"/>
      <c r="L35" s="54"/>
      <c r="T35" s="2"/>
    </row>
    <row r="36" spans="2:23" ht="12" x14ac:dyDescent="0.2">
      <c r="B36" s="291" t="s">
        <v>155</v>
      </c>
      <c r="C36" s="291"/>
      <c r="D36" s="291"/>
      <c r="E36" s="55"/>
      <c r="F36" s="90"/>
      <c r="G36" s="91"/>
      <c r="H36" s="92"/>
      <c r="I36" s="92"/>
      <c r="J36" s="55"/>
      <c r="K36" s="56"/>
      <c r="L36" s="56"/>
      <c r="M36" s="291" t="s">
        <v>132</v>
      </c>
      <c r="N36" s="291"/>
      <c r="O36" s="291"/>
      <c r="P36" s="291"/>
      <c r="Q36" s="291"/>
      <c r="R36" s="292" t="s">
        <v>84</v>
      </c>
      <c r="S36" s="292"/>
      <c r="T36" s="292"/>
      <c r="U36" s="292"/>
      <c r="V36" s="292"/>
      <c r="W36" s="292"/>
    </row>
    <row r="37" spans="2:23" ht="15" customHeight="1" x14ac:dyDescent="0.2">
      <c r="B37" s="281" t="s">
        <v>44</v>
      </c>
      <c r="C37" s="281"/>
      <c r="D37" s="281"/>
      <c r="F37" s="90"/>
      <c r="G37" s="91"/>
      <c r="H37" s="92"/>
      <c r="I37" s="92"/>
      <c r="K37" s="15"/>
      <c r="M37" s="282" t="s">
        <v>153</v>
      </c>
      <c r="N37" s="283"/>
      <c r="O37" s="283"/>
      <c r="P37" s="283"/>
      <c r="Q37" s="283"/>
      <c r="S37" s="299" t="s">
        <v>154</v>
      </c>
      <c r="T37" s="299"/>
      <c r="U37" s="299"/>
      <c r="V37" s="299"/>
      <c r="W37" s="57"/>
    </row>
  </sheetData>
  <mergeCells count="19">
    <mergeCell ref="B37:D37"/>
    <mergeCell ref="M37:Q37"/>
    <mergeCell ref="S37:V37"/>
    <mergeCell ref="O12:R12"/>
    <mergeCell ref="S12:T12"/>
    <mergeCell ref="S13:T13"/>
    <mergeCell ref="B36:D36"/>
    <mergeCell ref="M36:Q36"/>
    <mergeCell ref="R36:W36"/>
    <mergeCell ref="F2:V2"/>
    <mergeCell ref="F3:V3"/>
    <mergeCell ref="F4:V4"/>
    <mergeCell ref="V9:W9"/>
    <mergeCell ref="B11:B13"/>
    <mergeCell ref="G11:G13"/>
    <mergeCell ref="H11:H13"/>
    <mergeCell ref="S11:T11"/>
    <mergeCell ref="C12:D12"/>
    <mergeCell ref="K12:N12"/>
  </mergeCells>
  <pageMargins left="0.25" right="0.25" top="0.75" bottom="0.75" header="0.3" footer="0.3"/>
  <pageSetup paperSize="3"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1er. Trimestre</vt:lpstr>
      <vt:lpstr>3er Trimestre</vt:lpstr>
    </vt:vector>
  </TitlesOfParts>
  <Company>H.ayuntamiento de zapotlan el grande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alma.garcia</dc:creator>
  <cp:lastModifiedBy>Carina Cardenas Ramos</cp:lastModifiedBy>
  <cp:lastPrinted>2023-11-09T19:58:22Z</cp:lastPrinted>
  <dcterms:created xsi:type="dcterms:W3CDTF">2013-03-25T18:11:59Z</dcterms:created>
  <dcterms:modified xsi:type="dcterms:W3CDTF">2023-11-09T19:58:37Z</dcterms:modified>
</cp:coreProperties>
</file>